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/Users/angiehernandez/Downloads/"/>
    </mc:Choice>
  </mc:AlternateContent>
  <xr:revisionPtr revIDLastSave="0" documentId="13_ncr:1_{2AD2F353-DEAF-E440-9F84-FCFBBC3E21D7}" xr6:coauthVersionLast="47" xr6:coauthVersionMax="47" xr10:uidLastSave="{00000000-0000-0000-0000-000000000000}"/>
  <bookViews>
    <workbookView xWindow="0" yWindow="740" windowWidth="29400" windowHeight="14880" activeTab="3" xr2:uid="{00000000-000D-0000-FFFF-FFFF00000000}"/>
  </bookViews>
  <sheets>
    <sheet name="2022" sheetId="1" r:id="rId1"/>
    <sheet name="2023" sheetId="2" r:id="rId2"/>
    <sheet name="2024" sheetId="3" r:id="rId3"/>
    <sheet name="2025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Z0TGosw6FZ2mgCwx8tvI4Fg47fOuDGEezSzq2WexoVI="/>
    </ext>
  </extLst>
</workbook>
</file>

<file path=xl/calcChain.xml><?xml version="1.0" encoding="utf-8"?>
<calcChain xmlns="http://schemas.openxmlformats.org/spreadsheetml/2006/main">
  <c r="F22" i="2" l="1"/>
  <c r="G19" i="4"/>
  <c r="I19" i="4"/>
  <c r="J19" i="4"/>
  <c r="K19" i="4"/>
  <c r="L19" i="4"/>
  <c r="M19" i="4"/>
  <c r="N19" i="4"/>
  <c r="O19" i="4"/>
  <c r="P19" i="4"/>
  <c r="Q19" i="4"/>
  <c r="R19" i="4"/>
  <c r="S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F19" i="4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E19" i="4"/>
  <c r="D19" i="4"/>
  <c r="AM18" i="4"/>
  <c r="AM17" i="4"/>
  <c r="AM16" i="4"/>
  <c r="AM15" i="4"/>
  <c r="AM14" i="4"/>
  <c r="AM13" i="4"/>
  <c r="T12" i="4"/>
  <c r="T19" i="4" s="1"/>
  <c r="H12" i="4"/>
  <c r="AM12" i="4" s="1"/>
  <c r="AM11" i="4"/>
  <c r="AM10" i="4"/>
  <c r="AM9" i="4"/>
  <c r="AM8" i="4"/>
  <c r="AM19" i="4" s="1"/>
  <c r="AM18" i="3"/>
  <c r="AM17" i="3"/>
  <c r="AM16" i="3"/>
  <c r="AM15" i="3"/>
  <c r="AM14" i="3"/>
  <c r="AM13" i="3"/>
  <c r="T12" i="3"/>
  <c r="T19" i="3" s="1"/>
  <c r="F12" i="3"/>
  <c r="AM12" i="3" s="1"/>
  <c r="AM11" i="3"/>
  <c r="AM10" i="3"/>
  <c r="AM9" i="3"/>
  <c r="AM8" i="3"/>
  <c r="F7" i="3"/>
  <c r="AM7" i="3" s="1"/>
  <c r="AM19" i="3" s="1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E21" i="1"/>
  <c r="D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G22" i="2" l="1"/>
  <c r="F19" i="3"/>
  <c r="H19" i="4"/>
  <c r="F21" i="1"/>
</calcChain>
</file>

<file path=xl/sharedStrings.xml><?xml version="1.0" encoding="utf-8"?>
<sst xmlns="http://schemas.openxmlformats.org/spreadsheetml/2006/main" count="166" uniqueCount="83">
  <si>
    <t>2.</t>
  </si>
  <si>
    <t xml:space="preserve">Informar acerca de la ejecución del presupuesto General de la Nación - Inversión especificando, en terminos absolutos y relativos: </t>
  </si>
  <si>
    <t>2.1</t>
  </si>
  <si>
    <t>Comparativo ejecutado entre las vigencias 2022-2025, ejecutado con base en lo regionalizado por departamentos.</t>
  </si>
  <si>
    <t>Ejecución Inversión -2022</t>
  </si>
  <si>
    <t>PROYECTO</t>
  </si>
  <si>
    <t>APR. VIGENTE</t>
  </si>
  <si>
    <t>COMPROMISO</t>
  </si>
  <si>
    <t xml:space="preserve">REGIONALIZACIÓN A NIVEL NACIONAL </t>
  </si>
  <si>
    <t>AMPLIACIÓN DEL CONOCIMIENTO DEL POTENCIAL MINERAL EN EL TERRITORIO  NACIONAL</t>
  </si>
  <si>
    <t>AMPLIACIÓN DEL CONOCIMIENTO GEOCIENTÍFICO BÁSICO DEL TERRITORIO  NACIONAL</t>
  </si>
  <si>
    <t>CONTRIBUCIÓN AL DESARROLLO DE LA GESTIÓN Y SEGURIDAD RADIOLÓGICA, NUCLEAR E ISOTÓPICA DE LOS LABORATORIOS E INSTALACIONES DEL SERVICIO GEOLÓGICO COLOMBIANO.  BOGOTÁ</t>
  </si>
  <si>
    <t>FORMACIÓN Y DESARROLLO DEL TALENTO HUMANO DEL SERVICIO GEOLÓGICO COLOMBIANO A NIVEL NACIONAL</t>
  </si>
  <si>
    <t>FORTALECIMIENTO DE LA GESTIÓN ESTRATÉGICA INTEGRAL DEL SERVICIO GEOLÓGICO COLOMBIANO A NIVEL  NACIONAL</t>
  </si>
  <si>
    <t>FORTALECIMIENTO DE LA INVESTIGACIÓN Y CARACTERIZACIÓN DE MATERIALES GEOLÓGICOS EN TERRITORIO  NACIONAL</t>
  </si>
  <si>
    <t>FORTALECIMIENTO IMPLEMENTACION DEL SEGUNDO CICLO DE ARQUITECTURA EMPRESARIAL PARA EL MEJORAMIENTO EN USO, DISPONIBILIDAD Y APROVECHAMIENTO DE LA INFORMACION DE LOS PROCESOS DEL SGC  NACIONAL</t>
  </si>
  <si>
    <t xml:space="preserve">FORTALECIMIENTO INSTITUCIONAL DEL SERVICIO GEOLÓGICO COLOMBIANO A NIVEL   NACIONAL </t>
  </si>
  <si>
    <t>INVESTIGACIÓN MONITOREO Y EVALUACIÓN DE AMENAZAS GEOLÓGICAS DEL TERRITORIO  NACIONAL</t>
  </si>
  <si>
    <t>INVESTIGACIÓN Y DESARROLLO GEOCIENTÍFICO DE HIDROCARBUROS EN EL TERRITORIO  NACIONAL</t>
  </si>
  <si>
    <t>MODERNIZACIÓN DE LOS DATACENTER PRINCIPAL Y ALTERNO DEL SERVICIO GEOLÓGICO COLOMBIANO  NACIONAL - PREVIO CONCEPTO  DNP</t>
  </si>
  <si>
    <t>MODERNIZACIÓN DE LOS SERVICIOS DE MUSEO GEOLÓGICO E INVESTIGACIONES ASOCIADAS A NIVEL NACIONAL</t>
  </si>
  <si>
    <t>MODERNIZACIÓN DEL SISTEMA DE GESTIÓN Y CONTROL DE INVENTARIOS Y ALMACÉN A NIVEL NACIONAL</t>
  </si>
  <si>
    <t>FORTALECIMIENTO  DE LA GESTIÓN DE LA INFORMACIÓN GEOCIENTÍFICA DEL BANCO DE INFORMACIÓN PETROLERA - BIP A NIVEL  NACIONAL</t>
  </si>
  <si>
    <t>Total general</t>
  </si>
  <si>
    <t>Ejecución Inversión -2023</t>
  </si>
  <si>
    <t xml:space="preserve">Departamentos de Colombia </t>
  </si>
  <si>
    <t>Nacional</t>
  </si>
  <si>
    <t>Amazonas</t>
  </si>
  <si>
    <t>Antioquia</t>
  </si>
  <si>
    <t>Arauca</t>
  </si>
  <si>
    <t>Atlantico</t>
  </si>
  <si>
    <t>Bolivar</t>
  </si>
  <si>
    <t>Boyaca</t>
  </si>
  <si>
    <t>Caldas</t>
  </si>
  <si>
    <t>Caqueta</t>
  </si>
  <si>
    <t>Casanare</t>
  </si>
  <si>
    <t>Cauca</t>
  </si>
  <si>
    <t>Cesar</t>
  </si>
  <si>
    <t>Choco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</si>
  <si>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</si>
  <si>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</si>
  <si>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</si>
  <si>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</si>
  <si>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</si>
  <si>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</si>
  <si>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</si>
  <si>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</si>
  <si>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</si>
  <si>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</si>
  <si>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</si>
  <si>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</si>
  <si>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</si>
  <si>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 Andres y Porvidencia</t>
  </si>
  <si>
    <t>Santander</t>
  </si>
  <si>
    <t>Sucre</t>
  </si>
  <si>
    <t>Tolima</t>
  </si>
  <si>
    <t>Valle del Cauca</t>
  </si>
  <si>
    <t>Vaupes</t>
  </si>
  <si>
    <t>Vichada</t>
  </si>
  <si>
    <t xml:space="preserve">TOTAL </t>
  </si>
  <si>
    <t>CONSTRUCCION E IMPLEMENTACION DE LA INFRAESTRUCTURA DEL CENTRO DE EXCELENCIA EN GEOCIENCIAS A NIVEL  NACIONAL - PREVIO CONCEPTO  DNP</t>
  </si>
  <si>
    <t>FORTALECIMIENTO DE LA CAPACIDAD DE ACCESO DEL SECTOR MINERO ENERGETICO A LOS PRODUCTOS Y SERVICIOS DEL BANCO DE INFORMACION PETROLERA - BIP  NACIONAL</t>
  </si>
  <si>
    <t>$</t>
  </si>
  <si>
    <t>Ejecución Inversión-2024</t>
  </si>
  <si>
    <t xml:space="preserve">APR VIGENTE </t>
  </si>
  <si>
    <t>AMPLIACIÓN DE LA INFORMACIÓN GEOCIENTÍFICA EN CUENCAS SEDIMENTARIAS DE LOS RECURSOS ENERGÉTICOS NECESARIOS PARA LA TRANSICIÓN ENERGÉTICA A NIVEL NACIONAL</t>
  </si>
  <si>
    <t>AMPLIACIÓN DEL CONOCIMIENTO DE LOS RECURSOS MINERALES, SU POTENCIAL E INTERACCIÓN CON EL MEDIO AMBIENTE Y LA SALUD HUMANA EN EL TERRITORIO COLOMBIANO NACIONAL</t>
  </si>
  <si>
    <t>CONSTRUCCION E IMPLEMENTACION DE LA INFRAESTRUCTURA DEL CENTRO DE EXCELENCIA EN GEOCIENCIAS A NIVEL NACIONAL</t>
  </si>
  <si>
    <t>FORTALECIMIENTO DE LA CAPACIDAD DE ACCESO DEL SECTOR MINERO ENERGETICO A LOS PRODUCTOS Y SERVICIOS DEL BANCO DE INFORMACION PETROLERA - BIP NACIONAL</t>
  </si>
  <si>
    <t>FORTALECIMIENTO DE LA INVESTIGACIÓN Y CARACTERIZACIÓN GEOCIENTÍFICA CON ENFOQUE EN EL APROVECHAMIENTO RESPONSABLE DEL SUELO, SUBSUELO Y AGUA DEL TERRITORIO NACIONAL</t>
  </si>
  <si>
    <t>FORTALECIMIENTO DEL CONOCIMIENTO GEOCIENTÍFICO A ESCALAS MENORES DE 1:100.000 EN EL TERRITORIO COLOMBIANO NACIONAL</t>
  </si>
  <si>
    <t>FORTALECIMIENTO EN LA APLICACIÓN DE LAS TÉCNICAS NUCLEARES, RADIACTIVAS, ISOTÓPICAS Y GEOCRONOLÓGICAS EN EL TERRITORIO NACIONAL</t>
  </si>
  <si>
    <t>FORTALECIMIENTO TRANSVERSAL DEL SERVICIO GEOLÓGICO COLOMBIANO A NIVEL NACIONAL</t>
  </si>
  <si>
    <t>INVESTIGACIÓN GEOCIENTÍFICA SOBRE AMENAZAS Y RIESGOS GEOLÓGICOS PARA COLOMBIA NACIONAL</t>
  </si>
  <si>
    <t>MODERNIZACION DE LOS DATACENTER PRINCIPAL Y ALTERNO DEL SERVICIO GEOLOGICO COLOMBIANO NACIONAL</t>
  </si>
  <si>
    <t>MODERNIZACION DE LOS SERVICIOS DE MUSEO GEOLOGICO E INVESTIGACIONES ASOCIADAS A NIVEL NACIONAL</t>
  </si>
  <si>
    <t xml:space="preserve">Total </t>
  </si>
  <si>
    <t>2.2</t>
  </si>
  <si>
    <t xml:space="preserve">En caso de retrasos en la vigencia 2025 informar las causales y acciones adoptadas </t>
  </si>
  <si>
    <t>Ejecución Inversión-2025</t>
  </si>
  <si>
    <t xml:space="preserve">Nacional </t>
  </si>
  <si>
    <t>FORTALECIMIENTO DE LAS CAPACIDADES TECNOLÓGICAS Y DE COMUNICACIONES EN EL MARCO DE LA TRANSFORMACIÓN DIGITAL DEL SERVICIO GEOLÓGICO COLOMBIANO</t>
  </si>
  <si>
    <t xml:space="preserve">La ejecución presupuestal  regionalizada se encuentra avanzando de conformidad a lo estimado por el SGC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</si>
</sst>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.00_-;\-&quot;$&quot;\ * #,##0.00_-;_-&quot;$&quot;\ * &quot;-&quot;??_-;_-@"/>
    <numFmt numFmtId="165" formatCode="&quot;$&quot;#,###,,"/>
    <numFmt numFmtId="166" formatCode="[$$]#,##0.00"/>
  </numFmts>
  <fonts count="17" x14ac:knownFonts="1">
    <font>
      <sz val="11"/>
      <color theme="1"/>
      <name val="Calibri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11"/>
      <name val="Calibri"/>
      <family val="2"/>
    </font>
    <font>
      <sz val="8"/>
      <color theme="1"/>
      <name val="Verdana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9"/>
      <color rgb="FF000000"/>
      <name val="Verdana"/>
      <family val="2"/>
    </font>
    <font>
      <b/>
      <sz val="10"/>
      <color theme="1"/>
      <name val="Verdana"/>
      <family val="2"/>
    </font>
    <font>
      <sz val="8"/>
      <color rgb="FF000000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8"/>
      <color rgb="FFFFFFFF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8"/>
      <name val="Verdana"/>
      <family val="2"/>
    </font>
    <font>
      <b/>
      <sz val="8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76933C"/>
        <bgColor rgb="FF76933C"/>
      </patternFill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5">
    <xf numFmtId="0" fontId="0" fillId="0" borderId="0" xfId="0"/>
    <xf numFmtId="165" fontId="4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5" fillId="0" borderId="9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165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/>
    <xf numFmtId="0" fontId="1" fillId="4" borderId="9" xfId="0" applyFont="1" applyFill="1" applyBorder="1" applyAlignment="1">
      <alignment vertical="center"/>
    </xf>
    <xf numFmtId="0" fontId="4" fillId="5" borderId="9" xfId="0" applyFont="1" applyFill="1" applyBorder="1" applyAlignment="1">
      <alignment vertical="center" wrapText="1"/>
    </xf>
    <xf numFmtId="165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166" fontId="4" fillId="0" borderId="9" xfId="0" applyNumberFormat="1" applyFont="1" applyBorder="1"/>
    <xf numFmtId="0" fontId="9" fillId="0" borderId="9" xfId="0" applyFont="1" applyBorder="1" applyAlignment="1">
      <alignment vertical="center" wrapText="1"/>
    </xf>
    <xf numFmtId="165" fontId="9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wrapText="1"/>
    </xf>
    <xf numFmtId="165" fontId="13" fillId="0" borderId="9" xfId="0" applyNumberFormat="1" applyFont="1" applyBorder="1" applyAlignment="1">
      <alignment horizontal="center" vertical="center"/>
    </xf>
    <xf numFmtId="165" fontId="13" fillId="3" borderId="10" xfId="0" applyNumberFormat="1" applyFont="1" applyFill="1" applyBorder="1" applyAlignment="1">
      <alignment horizontal="center" vertical="center" wrapText="1"/>
    </xf>
    <xf numFmtId="44" fontId="12" fillId="2" borderId="8" xfId="1" applyFont="1" applyFill="1" applyBorder="1" applyAlignment="1">
      <alignment horizontal="center" vertical="center" wrapText="1"/>
    </xf>
    <xf numFmtId="165" fontId="12" fillId="2" borderId="8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vertical="center"/>
    </xf>
    <xf numFmtId="164" fontId="13" fillId="0" borderId="0" xfId="0" applyNumberFormat="1" applyFont="1"/>
    <xf numFmtId="0" fontId="12" fillId="2" borderId="8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13" fillId="0" borderId="9" xfId="0" applyFont="1" applyBorder="1" applyAlignment="1">
      <alignment wrapText="1"/>
    </xf>
    <xf numFmtId="165" fontId="13" fillId="0" borderId="10" xfId="0" applyNumberFormat="1" applyFont="1" applyBorder="1" applyAlignment="1">
      <alignment horizontal="center"/>
    </xf>
    <xf numFmtId="0" fontId="10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3" fillId="0" borderId="8" xfId="0" applyFont="1" applyBorder="1" applyAlignment="1">
      <alignment vertical="center" wrapText="1"/>
    </xf>
    <xf numFmtId="165" fontId="13" fillId="0" borderId="9" xfId="0" applyNumberFormat="1" applyFont="1" applyBorder="1" applyAlignment="1">
      <alignment horizontal="center" vertical="center" wrapText="1"/>
    </xf>
    <xf numFmtId="165" fontId="13" fillId="0" borderId="9" xfId="0" applyNumberFormat="1" applyFont="1" applyBorder="1" applyAlignment="1">
      <alignment horizontal="center" wrapText="1"/>
    </xf>
    <xf numFmtId="0" fontId="11" fillId="0" borderId="9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165" fontId="13" fillId="0" borderId="10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5" xfId="0" applyFont="1" applyBorder="1" applyAlignment="1">
      <alignment horizontal="center" vertical="center"/>
    </xf>
    <xf numFmtId="0" fontId="15" fillId="0" borderId="6" xfId="0" applyFont="1" applyBorder="1"/>
    <xf numFmtId="0" fontId="15" fillId="0" borderId="7" xfId="0" applyFont="1" applyBorder="1"/>
    <xf numFmtId="0" fontId="16" fillId="0" borderId="5" xfId="0" applyFont="1" applyBorder="1" applyAlignment="1">
      <alignment horizontal="center" vertical="center"/>
    </xf>
    <xf numFmtId="0" fontId="15" fillId="0" borderId="11" xfId="0" applyFont="1" applyBorder="1"/>
    <xf numFmtId="0" fontId="14" fillId="0" borderId="1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14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8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3" fillId="0" borderId="17" xfId="0" applyFont="1" applyBorder="1"/>
    <xf numFmtId="0" fontId="3" fillId="0" borderId="18" xfId="0" applyFont="1" applyBorder="1"/>
    <xf numFmtId="0" fontId="14" fillId="0" borderId="7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showGridLines="0" topLeftCell="A6" zoomScaleNormal="100" workbookViewId="0">
      <selection activeCell="B3" sqref="B3"/>
    </sheetView>
  </sheetViews>
  <sheetFormatPr baseColWidth="10" defaultColWidth="14.5" defaultRowHeight="15" customHeight="1" x14ac:dyDescent="0.15"/>
  <cols>
    <col min="1" max="1" width="3.5" style="24" customWidth="1"/>
    <col min="2" max="2" width="50.6640625" style="24" customWidth="1"/>
    <col min="3" max="3" width="50.83203125" style="24" customWidth="1"/>
    <col min="4" max="4" width="11.5" style="24" customWidth="1"/>
    <col min="5" max="5" width="22.5" style="24" bestFit="1" customWidth="1"/>
    <col min="6" max="6" width="24.1640625" style="24" customWidth="1"/>
    <col min="7" max="26" width="10.6640625" style="24" customWidth="1"/>
    <col min="27" max="16384" width="14.5" style="24"/>
  </cols>
  <sheetData>
    <row r="1" spans="1:6" ht="12.75" customHeight="1" x14ac:dyDescent="0.15">
      <c r="B1" s="25"/>
      <c r="C1" s="25"/>
    </row>
    <row r="2" spans="1:6" ht="36" customHeight="1" x14ac:dyDescent="0.15">
      <c r="A2" s="36" t="s">
        <v>0</v>
      </c>
      <c r="B2" s="34" t="s">
        <v>1</v>
      </c>
      <c r="C2" s="25"/>
    </row>
    <row r="3" spans="1:6" ht="30" customHeight="1" x14ac:dyDescent="0.15">
      <c r="A3" s="37" t="s">
        <v>2</v>
      </c>
      <c r="B3" s="35" t="s">
        <v>3</v>
      </c>
      <c r="C3" s="25"/>
    </row>
    <row r="4" spans="1:6" ht="12.75" customHeight="1" x14ac:dyDescent="0.15">
      <c r="A4" s="26"/>
      <c r="B4" s="25"/>
      <c r="C4" s="25"/>
      <c r="D4" s="27"/>
    </row>
    <row r="5" spans="1:6" ht="15" customHeight="1" x14ac:dyDescent="0.15">
      <c r="B5" s="25"/>
      <c r="C5" s="46" t="s">
        <v>4</v>
      </c>
      <c r="D5" s="47"/>
      <c r="E5" s="47"/>
      <c r="F5" s="48"/>
    </row>
    <row r="6" spans="1:6" ht="46.5" customHeight="1" x14ac:dyDescent="0.15">
      <c r="B6" s="25"/>
      <c r="C6" s="18" t="s">
        <v>5</v>
      </c>
      <c r="D6" s="18" t="s">
        <v>6</v>
      </c>
      <c r="E6" s="18" t="s">
        <v>7</v>
      </c>
      <c r="F6" s="18" t="s">
        <v>8</v>
      </c>
    </row>
    <row r="7" spans="1:6" ht="24" x14ac:dyDescent="0.15">
      <c r="B7" s="25"/>
      <c r="C7" s="19" t="s">
        <v>9</v>
      </c>
      <c r="D7" s="20">
        <v>11300555534</v>
      </c>
      <c r="E7" s="20">
        <v>11230791297.959999</v>
      </c>
      <c r="F7" s="21">
        <f ca="1">IFERROR(__xludf.DUMMYFUNCTION("+E7"),11230791297.96)</f>
        <v>11230791297.959999</v>
      </c>
    </row>
    <row r="8" spans="1:6" ht="24" x14ac:dyDescent="0.15">
      <c r="B8" s="25"/>
      <c r="C8" s="19" t="s">
        <v>10</v>
      </c>
      <c r="D8" s="20">
        <v>65667263717</v>
      </c>
      <c r="E8" s="20">
        <v>63366263710.729996</v>
      </c>
      <c r="F8" s="21">
        <f ca="1">IFERROR(__xludf.DUMMYFUNCTION("+E8"),63366263710.7299)</f>
        <v>63366263710.729897</v>
      </c>
    </row>
    <row r="9" spans="1:6" ht="36" x14ac:dyDescent="0.15">
      <c r="B9" s="25"/>
      <c r="C9" s="19" t="s">
        <v>11</v>
      </c>
      <c r="D9" s="20">
        <v>27063452428</v>
      </c>
      <c r="E9" s="20">
        <v>22706243614.109997</v>
      </c>
      <c r="F9" s="21">
        <f ca="1">IFERROR(__xludf.DUMMYFUNCTION("+E9"),22706243614.1099)</f>
        <v>22706243614.109901</v>
      </c>
    </row>
    <row r="10" spans="1:6" ht="24" x14ac:dyDescent="0.15">
      <c r="B10" s="25"/>
      <c r="C10" s="19" t="s">
        <v>12</v>
      </c>
      <c r="D10" s="20">
        <v>106303196</v>
      </c>
      <c r="E10" s="20">
        <v>105540000</v>
      </c>
      <c r="F10" s="21">
        <f ca="1">IFERROR(__xludf.DUMMYFUNCTION("+E10"),105540000)</f>
        <v>105540000</v>
      </c>
    </row>
    <row r="11" spans="1:6" ht="24" x14ac:dyDescent="0.15">
      <c r="B11" s="25"/>
      <c r="C11" s="19" t="s">
        <v>13</v>
      </c>
      <c r="D11" s="20">
        <v>1146026513</v>
      </c>
      <c r="E11" s="20">
        <v>1096616065.1199999</v>
      </c>
      <c r="F11" s="21">
        <f ca="1">IFERROR(__xludf.DUMMYFUNCTION("+E11"),1096616065.12)</f>
        <v>1096616065.1199999</v>
      </c>
    </row>
    <row r="12" spans="1:6" ht="24" x14ac:dyDescent="0.15">
      <c r="B12" s="25"/>
      <c r="C12" s="19" t="s">
        <v>14</v>
      </c>
      <c r="D12" s="20">
        <v>6057895596</v>
      </c>
      <c r="E12" s="20">
        <v>5536444715.8900003</v>
      </c>
      <c r="F12" s="21">
        <f ca="1">IFERROR(__xludf.DUMMYFUNCTION("+E12"),5536444715.89)</f>
        <v>5536444715.8900003</v>
      </c>
    </row>
    <row r="13" spans="1:6" ht="48" x14ac:dyDescent="0.15">
      <c r="B13" s="25"/>
      <c r="C13" s="19" t="s">
        <v>15</v>
      </c>
      <c r="D13" s="20">
        <v>326102665</v>
      </c>
      <c r="E13" s="20">
        <v>0</v>
      </c>
      <c r="F13" s="21">
        <f ca="1">IFERROR(__xludf.DUMMYFUNCTION("+E13"),0)</f>
        <v>0</v>
      </c>
    </row>
    <row r="14" spans="1:6" ht="24" x14ac:dyDescent="0.15">
      <c r="B14" s="25"/>
      <c r="C14" s="19" t="s">
        <v>16</v>
      </c>
      <c r="D14" s="20">
        <v>2000000000</v>
      </c>
      <c r="E14" s="20">
        <v>1245970872</v>
      </c>
      <c r="F14" s="21">
        <f ca="1">IFERROR(__xludf.DUMMYFUNCTION("+E14"),1245970872)</f>
        <v>1245970872</v>
      </c>
    </row>
    <row r="15" spans="1:6" ht="24" x14ac:dyDescent="0.15">
      <c r="B15" s="25"/>
      <c r="C15" s="19" t="s">
        <v>17</v>
      </c>
      <c r="D15" s="20">
        <v>8233334353</v>
      </c>
      <c r="E15" s="20">
        <v>7954984089.4300003</v>
      </c>
      <c r="F15" s="21">
        <f ca="1">IFERROR(__xludf.DUMMYFUNCTION("+E15"),7954984089.43)</f>
        <v>7954984089.4300003</v>
      </c>
    </row>
    <row r="16" spans="1:6" ht="24" x14ac:dyDescent="0.15">
      <c r="B16" s="25"/>
      <c r="C16" s="19" t="s">
        <v>18</v>
      </c>
      <c r="D16" s="20">
        <v>29368679729</v>
      </c>
      <c r="E16" s="20">
        <v>24064266778.560001</v>
      </c>
      <c r="F16" s="21">
        <f ca="1">IFERROR(__xludf.DUMMYFUNCTION("+E16"),24064266778.56)</f>
        <v>24064266778.560001</v>
      </c>
    </row>
    <row r="17" spans="2:6" ht="36" x14ac:dyDescent="0.15">
      <c r="B17" s="25"/>
      <c r="C17" s="19" t="s">
        <v>19</v>
      </c>
      <c r="D17" s="20">
        <v>1246169721</v>
      </c>
      <c r="E17" s="20">
        <v>1246169721</v>
      </c>
      <c r="F17" s="21">
        <f ca="1">IFERROR(__xludf.DUMMYFUNCTION("+E17"),1246169721)</f>
        <v>1246169721</v>
      </c>
    </row>
    <row r="18" spans="2:6" ht="24" x14ac:dyDescent="0.15">
      <c r="B18" s="25"/>
      <c r="C18" s="19" t="s">
        <v>20</v>
      </c>
      <c r="D18" s="20">
        <v>633247337</v>
      </c>
      <c r="E18" s="20">
        <v>558738363</v>
      </c>
      <c r="F18" s="21">
        <f ca="1">IFERROR(__xludf.DUMMYFUNCTION("+E18"),558738363)</f>
        <v>558738363</v>
      </c>
    </row>
    <row r="19" spans="2:6" ht="24" x14ac:dyDescent="0.15">
      <c r="B19" s="25"/>
      <c r="C19" s="19" t="s">
        <v>21</v>
      </c>
      <c r="D19" s="20">
        <v>446776097</v>
      </c>
      <c r="E19" s="20">
        <v>73167300</v>
      </c>
      <c r="F19" s="21">
        <f ca="1">IFERROR(__xludf.DUMMYFUNCTION("+E19"),73167300)</f>
        <v>73167300</v>
      </c>
    </row>
    <row r="20" spans="2:6" ht="36" x14ac:dyDescent="0.15">
      <c r="B20" s="25"/>
      <c r="C20" s="19" t="s">
        <v>22</v>
      </c>
      <c r="D20" s="20">
        <v>21628313472</v>
      </c>
      <c r="E20" s="20">
        <v>15399566909.620001</v>
      </c>
      <c r="F20" s="21">
        <f ca="1">IFERROR(__xludf.DUMMYFUNCTION("+E20"),15399566909.62)</f>
        <v>15399566909.620001</v>
      </c>
    </row>
    <row r="21" spans="2:6" ht="12.75" customHeight="1" x14ac:dyDescent="0.15">
      <c r="B21" s="25"/>
      <c r="C21" s="22" t="s">
        <v>23</v>
      </c>
      <c r="D21" s="23">
        <f t="shared" ref="D21:E21" si="0">SUM(D6:D20)</f>
        <v>175224120358</v>
      </c>
      <c r="E21" s="23">
        <f t="shared" si="0"/>
        <v>154584763437.41998</v>
      </c>
      <c r="F21" s="23">
        <f ca="1">SUM(F7:F20)</f>
        <v>154584763437.4198</v>
      </c>
    </row>
    <row r="22" spans="2:6" ht="12.75" customHeight="1" x14ac:dyDescent="0.15">
      <c r="B22" s="25"/>
      <c r="C22" s="25"/>
    </row>
    <row r="23" spans="2:6" ht="12.75" customHeight="1" x14ac:dyDescent="0.15">
      <c r="B23" s="25"/>
      <c r="C23" s="25"/>
    </row>
    <row r="24" spans="2:6" ht="12.75" customHeight="1" x14ac:dyDescent="0.15">
      <c r="B24" s="25"/>
      <c r="C24" s="25"/>
    </row>
    <row r="25" spans="2:6" ht="12.75" customHeight="1" x14ac:dyDescent="0.15">
      <c r="B25" s="25"/>
      <c r="C25" s="25"/>
    </row>
    <row r="26" spans="2:6" ht="12.75" customHeight="1" x14ac:dyDescent="0.15">
      <c r="B26" s="25"/>
      <c r="C26" s="25"/>
    </row>
    <row r="27" spans="2:6" ht="12.75" customHeight="1" x14ac:dyDescent="0.15">
      <c r="B27" s="25"/>
      <c r="C27" s="25"/>
    </row>
    <row r="28" spans="2:6" ht="12.75" customHeight="1" x14ac:dyDescent="0.15">
      <c r="B28" s="25"/>
      <c r="C28" s="25"/>
    </row>
    <row r="29" spans="2:6" ht="12.75" customHeight="1" x14ac:dyDescent="0.15">
      <c r="B29" s="25"/>
      <c r="C29" s="25"/>
    </row>
    <row r="30" spans="2:6" ht="12.75" customHeight="1" x14ac:dyDescent="0.15">
      <c r="B30" s="25"/>
      <c r="C30" s="25"/>
    </row>
    <row r="31" spans="2:6" ht="12.75" customHeight="1" x14ac:dyDescent="0.15">
      <c r="B31" s="25"/>
      <c r="C31" s="25"/>
    </row>
    <row r="32" spans="2:6" ht="12.75" customHeight="1" x14ac:dyDescent="0.15">
      <c r="B32" s="25"/>
      <c r="C32" s="25"/>
    </row>
    <row r="33" spans="2:3" ht="12.75" customHeight="1" x14ac:dyDescent="0.15">
      <c r="B33" s="25"/>
      <c r="C33" s="25"/>
    </row>
    <row r="34" spans="2:3" ht="12.75" customHeight="1" x14ac:dyDescent="0.15">
      <c r="B34" s="25"/>
      <c r="C34" s="25"/>
    </row>
    <row r="35" spans="2:3" ht="12.75" customHeight="1" x14ac:dyDescent="0.15">
      <c r="B35" s="25"/>
      <c r="C35" s="25"/>
    </row>
    <row r="36" spans="2:3" ht="12.75" customHeight="1" x14ac:dyDescent="0.15">
      <c r="B36" s="25"/>
      <c r="C36" s="25"/>
    </row>
    <row r="37" spans="2:3" ht="12.75" customHeight="1" x14ac:dyDescent="0.15">
      <c r="B37" s="25"/>
      <c r="C37" s="25"/>
    </row>
    <row r="38" spans="2:3" ht="12.75" customHeight="1" x14ac:dyDescent="0.15">
      <c r="B38" s="25"/>
      <c r="C38" s="25"/>
    </row>
    <row r="39" spans="2:3" ht="12.75" customHeight="1" x14ac:dyDescent="0.15">
      <c r="B39" s="25"/>
      <c r="C39" s="25"/>
    </row>
    <row r="40" spans="2:3" ht="12.75" customHeight="1" x14ac:dyDescent="0.15">
      <c r="B40" s="25"/>
      <c r="C40" s="25"/>
    </row>
    <row r="41" spans="2:3" ht="12.75" customHeight="1" x14ac:dyDescent="0.15">
      <c r="B41" s="25"/>
      <c r="C41" s="25"/>
    </row>
    <row r="42" spans="2:3" ht="12.75" customHeight="1" x14ac:dyDescent="0.15">
      <c r="B42" s="25"/>
      <c r="C42" s="25"/>
    </row>
    <row r="43" spans="2:3" ht="12.75" customHeight="1" x14ac:dyDescent="0.15">
      <c r="B43" s="25"/>
      <c r="C43" s="25"/>
    </row>
    <row r="44" spans="2:3" ht="12.75" customHeight="1" x14ac:dyDescent="0.15">
      <c r="B44" s="25"/>
      <c r="C44" s="25"/>
    </row>
    <row r="45" spans="2:3" ht="12.75" customHeight="1" x14ac:dyDescent="0.15">
      <c r="B45" s="25"/>
      <c r="C45" s="25"/>
    </row>
    <row r="46" spans="2:3" ht="12.75" customHeight="1" x14ac:dyDescent="0.15">
      <c r="B46" s="25"/>
      <c r="C46" s="25"/>
    </row>
    <row r="47" spans="2:3" ht="12.75" customHeight="1" x14ac:dyDescent="0.15">
      <c r="B47" s="25"/>
      <c r="C47" s="25"/>
    </row>
    <row r="48" spans="2:3" ht="12.75" customHeight="1" x14ac:dyDescent="0.15">
      <c r="B48" s="25"/>
      <c r="C48" s="25"/>
    </row>
    <row r="49" spans="2:3" ht="12.75" customHeight="1" x14ac:dyDescent="0.15">
      <c r="B49" s="25"/>
      <c r="C49" s="25"/>
    </row>
    <row r="50" spans="2:3" ht="12.75" customHeight="1" x14ac:dyDescent="0.15">
      <c r="B50" s="25"/>
      <c r="C50" s="25"/>
    </row>
    <row r="51" spans="2:3" ht="12.75" customHeight="1" x14ac:dyDescent="0.15">
      <c r="B51" s="25"/>
      <c r="C51" s="25"/>
    </row>
    <row r="52" spans="2:3" ht="12.75" customHeight="1" x14ac:dyDescent="0.15">
      <c r="B52" s="25"/>
      <c r="C52" s="25"/>
    </row>
    <row r="53" spans="2:3" ht="12.75" customHeight="1" x14ac:dyDescent="0.15">
      <c r="B53" s="25"/>
      <c r="C53" s="25"/>
    </row>
    <row r="54" spans="2:3" ht="12.75" customHeight="1" x14ac:dyDescent="0.15">
      <c r="B54" s="25"/>
      <c r="C54" s="25"/>
    </row>
    <row r="55" spans="2:3" ht="12.75" customHeight="1" x14ac:dyDescent="0.15">
      <c r="B55" s="25"/>
      <c r="C55" s="25"/>
    </row>
    <row r="56" spans="2:3" ht="12.75" customHeight="1" x14ac:dyDescent="0.15">
      <c r="B56" s="25"/>
      <c r="C56" s="25"/>
    </row>
    <row r="57" spans="2:3" ht="12.75" customHeight="1" x14ac:dyDescent="0.15">
      <c r="B57" s="25"/>
      <c r="C57" s="25"/>
    </row>
    <row r="58" spans="2:3" ht="12.75" customHeight="1" x14ac:dyDescent="0.15">
      <c r="B58" s="25"/>
      <c r="C58" s="25"/>
    </row>
    <row r="59" spans="2:3" ht="12.75" customHeight="1" x14ac:dyDescent="0.15">
      <c r="B59" s="25"/>
      <c r="C59" s="25"/>
    </row>
    <row r="60" spans="2:3" ht="12.75" customHeight="1" x14ac:dyDescent="0.15">
      <c r="B60" s="25"/>
      <c r="C60" s="25"/>
    </row>
    <row r="61" spans="2:3" ht="12.75" customHeight="1" x14ac:dyDescent="0.15">
      <c r="B61" s="25"/>
      <c r="C61" s="25"/>
    </row>
    <row r="62" spans="2:3" ht="12.75" customHeight="1" x14ac:dyDescent="0.15">
      <c r="B62" s="25"/>
      <c r="C62" s="25"/>
    </row>
    <row r="63" spans="2:3" ht="12.75" customHeight="1" x14ac:dyDescent="0.15">
      <c r="B63" s="25"/>
      <c r="C63" s="25"/>
    </row>
    <row r="64" spans="2:3" ht="12.75" customHeight="1" x14ac:dyDescent="0.15">
      <c r="B64" s="25"/>
      <c r="C64" s="25"/>
    </row>
    <row r="65" spans="2:3" ht="12.75" customHeight="1" x14ac:dyDescent="0.15">
      <c r="B65" s="25"/>
      <c r="C65" s="25"/>
    </row>
    <row r="66" spans="2:3" ht="12.75" customHeight="1" x14ac:dyDescent="0.15">
      <c r="B66" s="25"/>
      <c r="C66" s="25"/>
    </row>
    <row r="67" spans="2:3" ht="12.75" customHeight="1" x14ac:dyDescent="0.15">
      <c r="B67" s="25"/>
      <c r="C67" s="25"/>
    </row>
    <row r="68" spans="2:3" ht="12.75" customHeight="1" x14ac:dyDescent="0.15">
      <c r="B68" s="25"/>
      <c r="C68" s="25"/>
    </row>
    <row r="69" spans="2:3" ht="12.75" customHeight="1" x14ac:dyDescent="0.15">
      <c r="B69" s="25"/>
      <c r="C69" s="25"/>
    </row>
    <row r="70" spans="2:3" ht="12.75" customHeight="1" x14ac:dyDescent="0.15">
      <c r="B70" s="25"/>
      <c r="C70" s="25"/>
    </row>
    <row r="71" spans="2:3" ht="12.75" customHeight="1" x14ac:dyDescent="0.15">
      <c r="B71" s="25"/>
      <c r="C71" s="25"/>
    </row>
    <row r="72" spans="2:3" ht="12.75" customHeight="1" x14ac:dyDescent="0.15">
      <c r="B72" s="25"/>
      <c r="C72" s="25"/>
    </row>
    <row r="73" spans="2:3" ht="12.75" customHeight="1" x14ac:dyDescent="0.15">
      <c r="B73" s="25"/>
      <c r="C73" s="25"/>
    </row>
    <row r="74" spans="2:3" ht="12.75" customHeight="1" x14ac:dyDescent="0.15">
      <c r="B74" s="25"/>
      <c r="C74" s="25"/>
    </row>
    <row r="75" spans="2:3" ht="12.75" customHeight="1" x14ac:dyDescent="0.15">
      <c r="B75" s="25"/>
      <c r="C75" s="25"/>
    </row>
    <row r="76" spans="2:3" ht="12.75" customHeight="1" x14ac:dyDescent="0.15">
      <c r="B76" s="25"/>
      <c r="C76" s="25"/>
    </row>
    <row r="77" spans="2:3" ht="12.75" customHeight="1" x14ac:dyDescent="0.15">
      <c r="B77" s="25"/>
      <c r="C77" s="25"/>
    </row>
    <row r="78" spans="2:3" ht="12.75" customHeight="1" x14ac:dyDescent="0.15">
      <c r="B78" s="25"/>
      <c r="C78" s="25"/>
    </row>
    <row r="79" spans="2:3" ht="12.75" customHeight="1" x14ac:dyDescent="0.15">
      <c r="B79" s="25"/>
      <c r="C79" s="25"/>
    </row>
    <row r="80" spans="2:3" ht="12.75" customHeight="1" x14ac:dyDescent="0.15">
      <c r="B80" s="25"/>
      <c r="C80" s="25"/>
    </row>
    <row r="81" spans="2:3" ht="12.75" customHeight="1" x14ac:dyDescent="0.15">
      <c r="B81" s="25"/>
      <c r="C81" s="25"/>
    </row>
    <row r="82" spans="2:3" ht="12.75" customHeight="1" x14ac:dyDescent="0.15">
      <c r="B82" s="25"/>
      <c r="C82" s="25"/>
    </row>
    <row r="83" spans="2:3" ht="12.75" customHeight="1" x14ac:dyDescent="0.15">
      <c r="B83" s="25"/>
      <c r="C83" s="25"/>
    </row>
    <row r="84" spans="2:3" ht="12.75" customHeight="1" x14ac:dyDescent="0.15">
      <c r="B84" s="25"/>
      <c r="C84" s="25"/>
    </row>
    <row r="85" spans="2:3" ht="12.75" customHeight="1" x14ac:dyDescent="0.15">
      <c r="B85" s="25"/>
      <c r="C85" s="25"/>
    </row>
    <row r="86" spans="2:3" ht="12.75" customHeight="1" x14ac:dyDescent="0.15">
      <c r="B86" s="25"/>
      <c r="C86" s="25"/>
    </row>
    <row r="87" spans="2:3" ht="12.75" customHeight="1" x14ac:dyDescent="0.15">
      <c r="B87" s="25"/>
      <c r="C87" s="25"/>
    </row>
    <row r="88" spans="2:3" ht="12.75" customHeight="1" x14ac:dyDescent="0.15">
      <c r="B88" s="25"/>
      <c r="C88" s="25"/>
    </row>
    <row r="89" spans="2:3" ht="12.75" customHeight="1" x14ac:dyDescent="0.15">
      <c r="B89" s="25"/>
      <c r="C89" s="25"/>
    </row>
    <row r="90" spans="2:3" ht="12.75" customHeight="1" x14ac:dyDescent="0.15">
      <c r="B90" s="25"/>
      <c r="C90" s="25"/>
    </row>
    <row r="91" spans="2:3" ht="12.75" customHeight="1" x14ac:dyDescent="0.15">
      <c r="B91" s="25"/>
      <c r="C91" s="25"/>
    </row>
    <row r="92" spans="2:3" ht="12.75" customHeight="1" x14ac:dyDescent="0.15">
      <c r="B92" s="25"/>
      <c r="C92" s="25"/>
    </row>
    <row r="93" spans="2:3" ht="12.75" customHeight="1" x14ac:dyDescent="0.15">
      <c r="B93" s="25"/>
      <c r="C93" s="25"/>
    </row>
    <row r="94" spans="2:3" ht="12.75" customHeight="1" x14ac:dyDescent="0.15">
      <c r="B94" s="25"/>
      <c r="C94" s="25"/>
    </row>
    <row r="95" spans="2:3" ht="12.75" customHeight="1" x14ac:dyDescent="0.15">
      <c r="B95" s="25"/>
      <c r="C95" s="25"/>
    </row>
    <row r="96" spans="2:3" ht="12.75" customHeight="1" x14ac:dyDescent="0.15">
      <c r="B96" s="25"/>
      <c r="C96" s="25"/>
    </row>
    <row r="97" spans="2:3" ht="12.75" customHeight="1" x14ac:dyDescent="0.15">
      <c r="B97" s="25"/>
      <c r="C97" s="25"/>
    </row>
    <row r="98" spans="2:3" ht="12.75" customHeight="1" x14ac:dyDescent="0.15">
      <c r="B98" s="25"/>
      <c r="C98" s="25"/>
    </row>
    <row r="99" spans="2:3" ht="12.75" customHeight="1" x14ac:dyDescent="0.15">
      <c r="B99" s="25"/>
      <c r="C99" s="25"/>
    </row>
    <row r="100" spans="2:3" ht="12.75" customHeight="1" x14ac:dyDescent="0.15">
      <c r="B100" s="25"/>
      <c r="C100" s="25"/>
    </row>
    <row r="101" spans="2:3" ht="12.75" customHeight="1" x14ac:dyDescent="0.15">
      <c r="B101" s="25"/>
      <c r="C101" s="25"/>
    </row>
    <row r="102" spans="2:3" ht="12.75" customHeight="1" x14ac:dyDescent="0.15">
      <c r="B102" s="25"/>
      <c r="C102" s="25"/>
    </row>
    <row r="103" spans="2:3" ht="12.75" customHeight="1" x14ac:dyDescent="0.15">
      <c r="B103" s="25"/>
      <c r="C103" s="25"/>
    </row>
    <row r="104" spans="2:3" ht="12.75" customHeight="1" x14ac:dyDescent="0.15">
      <c r="B104" s="25"/>
      <c r="C104" s="25"/>
    </row>
    <row r="105" spans="2:3" ht="12.75" customHeight="1" x14ac:dyDescent="0.15">
      <c r="B105" s="25"/>
      <c r="C105" s="25"/>
    </row>
    <row r="106" spans="2:3" ht="12.75" customHeight="1" x14ac:dyDescent="0.15">
      <c r="B106" s="25"/>
      <c r="C106" s="25"/>
    </row>
    <row r="107" spans="2:3" ht="12.75" customHeight="1" x14ac:dyDescent="0.15">
      <c r="B107" s="25"/>
      <c r="C107" s="25"/>
    </row>
    <row r="108" spans="2:3" ht="12.75" customHeight="1" x14ac:dyDescent="0.15">
      <c r="B108" s="25"/>
      <c r="C108" s="25"/>
    </row>
    <row r="109" spans="2:3" ht="12.75" customHeight="1" x14ac:dyDescent="0.15">
      <c r="B109" s="25"/>
      <c r="C109" s="25"/>
    </row>
    <row r="110" spans="2:3" ht="12.75" customHeight="1" x14ac:dyDescent="0.15">
      <c r="B110" s="25"/>
      <c r="C110" s="25"/>
    </row>
    <row r="111" spans="2:3" ht="12.75" customHeight="1" x14ac:dyDescent="0.15">
      <c r="B111" s="25"/>
      <c r="C111" s="25"/>
    </row>
    <row r="112" spans="2:3" ht="12.75" customHeight="1" x14ac:dyDescent="0.15">
      <c r="B112" s="25"/>
      <c r="C112" s="25"/>
    </row>
    <row r="113" spans="2:3" ht="12.75" customHeight="1" x14ac:dyDescent="0.15">
      <c r="B113" s="25"/>
      <c r="C113" s="25"/>
    </row>
    <row r="114" spans="2:3" ht="12.75" customHeight="1" x14ac:dyDescent="0.15">
      <c r="B114" s="25"/>
      <c r="C114" s="25"/>
    </row>
    <row r="115" spans="2:3" ht="12.75" customHeight="1" x14ac:dyDescent="0.15">
      <c r="B115" s="25"/>
      <c r="C115" s="25"/>
    </row>
    <row r="116" spans="2:3" ht="12.75" customHeight="1" x14ac:dyDescent="0.15">
      <c r="B116" s="25"/>
      <c r="C116" s="25"/>
    </row>
    <row r="117" spans="2:3" ht="12.75" customHeight="1" x14ac:dyDescent="0.15">
      <c r="B117" s="25"/>
      <c r="C117" s="25"/>
    </row>
    <row r="118" spans="2:3" ht="12.75" customHeight="1" x14ac:dyDescent="0.15">
      <c r="B118" s="25"/>
      <c r="C118" s="25"/>
    </row>
    <row r="119" spans="2:3" ht="12.75" customHeight="1" x14ac:dyDescent="0.15">
      <c r="B119" s="25"/>
      <c r="C119" s="25"/>
    </row>
    <row r="120" spans="2:3" ht="12.75" customHeight="1" x14ac:dyDescent="0.15">
      <c r="B120" s="25"/>
      <c r="C120" s="25"/>
    </row>
    <row r="121" spans="2:3" ht="12.75" customHeight="1" x14ac:dyDescent="0.15">
      <c r="B121" s="25"/>
      <c r="C121" s="25"/>
    </row>
    <row r="122" spans="2:3" ht="12.75" customHeight="1" x14ac:dyDescent="0.15">
      <c r="B122" s="25"/>
      <c r="C122" s="25"/>
    </row>
    <row r="123" spans="2:3" ht="12.75" customHeight="1" x14ac:dyDescent="0.15">
      <c r="B123" s="25"/>
      <c r="C123" s="25"/>
    </row>
    <row r="124" spans="2:3" ht="12.75" customHeight="1" x14ac:dyDescent="0.15">
      <c r="B124" s="25"/>
      <c r="C124" s="25"/>
    </row>
    <row r="125" spans="2:3" ht="12.75" customHeight="1" x14ac:dyDescent="0.15">
      <c r="B125" s="25"/>
      <c r="C125" s="25"/>
    </row>
    <row r="126" spans="2:3" ht="12.75" customHeight="1" x14ac:dyDescent="0.15">
      <c r="B126" s="25"/>
      <c r="C126" s="25"/>
    </row>
    <row r="127" spans="2:3" ht="12.75" customHeight="1" x14ac:dyDescent="0.15">
      <c r="B127" s="25"/>
      <c r="C127" s="25"/>
    </row>
    <row r="128" spans="2:3" ht="12.75" customHeight="1" x14ac:dyDescent="0.15">
      <c r="B128" s="25"/>
      <c r="C128" s="25"/>
    </row>
    <row r="129" spans="2:3" ht="12.75" customHeight="1" x14ac:dyDescent="0.15">
      <c r="B129" s="25"/>
      <c r="C129" s="25"/>
    </row>
    <row r="130" spans="2:3" ht="12.75" customHeight="1" x14ac:dyDescent="0.15">
      <c r="B130" s="25"/>
      <c r="C130" s="25"/>
    </row>
    <row r="131" spans="2:3" ht="12.75" customHeight="1" x14ac:dyDescent="0.15">
      <c r="B131" s="25"/>
      <c r="C131" s="25"/>
    </row>
    <row r="132" spans="2:3" ht="12.75" customHeight="1" x14ac:dyDescent="0.15">
      <c r="B132" s="25"/>
      <c r="C132" s="25"/>
    </row>
    <row r="133" spans="2:3" ht="12.75" customHeight="1" x14ac:dyDescent="0.15">
      <c r="B133" s="25"/>
      <c r="C133" s="25"/>
    </row>
    <row r="134" spans="2:3" ht="12.75" customHeight="1" x14ac:dyDescent="0.15">
      <c r="B134" s="25"/>
      <c r="C134" s="25"/>
    </row>
    <row r="135" spans="2:3" ht="12.75" customHeight="1" x14ac:dyDescent="0.15">
      <c r="B135" s="25"/>
      <c r="C135" s="25"/>
    </row>
    <row r="136" spans="2:3" ht="12.75" customHeight="1" x14ac:dyDescent="0.15">
      <c r="B136" s="25"/>
      <c r="C136" s="25"/>
    </row>
    <row r="137" spans="2:3" ht="12.75" customHeight="1" x14ac:dyDescent="0.15">
      <c r="B137" s="25"/>
      <c r="C137" s="25"/>
    </row>
    <row r="138" spans="2:3" ht="12.75" customHeight="1" x14ac:dyDescent="0.15">
      <c r="B138" s="25"/>
      <c r="C138" s="25"/>
    </row>
    <row r="139" spans="2:3" ht="12.75" customHeight="1" x14ac:dyDescent="0.15">
      <c r="B139" s="25"/>
      <c r="C139" s="25"/>
    </row>
    <row r="140" spans="2:3" ht="12.75" customHeight="1" x14ac:dyDescent="0.15">
      <c r="B140" s="25"/>
      <c r="C140" s="25"/>
    </row>
    <row r="141" spans="2:3" ht="12.75" customHeight="1" x14ac:dyDescent="0.15">
      <c r="B141" s="25"/>
      <c r="C141" s="25"/>
    </row>
    <row r="142" spans="2:3" ht="12.75" customHeight="1" x14ac:dyDescent="0.15">
      <c r="B142" s="25"/>
      <c r="C142" s="25"/>
    </row>
    <row r="143" spans="2:3" ht="12.75" customHeight="1" x14ac:dyDescent="0.15">
      <c r="B143" s="25"/>
      <c r="C143" s="25"/>
    </row>
    <row r="144" spans="2:3" ht="12.75" customHeight="1" x14ac:dyDescent="0.15">
      <c r="B144" s="25"/>
      <c r="C144" s="25"/>
    </row>
    <row r="145" spans="2:3" ht="12.75" customHeight="1" x14ac:dyDescent="0.15">
      <c r="B145" s="25"/>
      <c r="C145" s="25"/>
    </row>
    <row r="146" spans="2:3" ht="12.75" customHeight="1" x14ac:dyDescent="0.15">
      <c r="B146" s="25"/>
      <c r="C146" s="25"/>
    </row>
    <row r="147" spans="2:3" ht="12.75" customHeight="1" x14ac:dyDescent="0.15">
      <c r="B147" s="25"/>
      <c r="C147" s="25"/>
    </row>
    <row r="148" spans="2:3" ht="12.75" customHeight="1" x14ac:dyDescent="0.15">
      <c r="B148" s="25"/>
      <c r="C148" s="25"/>
    </row>
    <row r="149" spans="2:3" ht="12.75" customHeight="1" x14ac:dyDescent="0.15">
      <c r="B149" s="25"/>
      <c r="C149" s="25"/>
    </row>
    <row r="150" spans="2:3" ht="12.75" customHeight="1" x14ac:dyDescent="0.15">
      <c r="B150" s="25"/>
      <c r="C150" s="25"/>
    </row>
    <row r="151" spans="2:3" ht="12.75" customHeight="1" x14ac:dyDescent="0.15">
      <c r="B151" s="25"/>
      <c r="C151" s="25"/>
    </row>
    <row r="152" spans="2:3" ht="12.75" customHeight="1" x14ac:dyDescent="0.15">
      <c r="B152" s="25"/>
      <c r="C152" s="25"/>
    </row>
    <row r="153" spans="2:3" ht="12.75" customHeight="1" x14ac:dyDescent="0.15">
      <c r="B153" s="25"/>
      <c r="C153" s="25"/>
    </row>
    <row r="154" spans="2:3" ht="12.75" customHeight="1" x14ac:dyDescent="0.15">
      <c r="B154" s="25"/>
      <c r="C154" s="25"/>
    </row>
    <row r="155" spans="2:3" ht="12.75" customHeight="1" x14ac:dyDescent="0.15">
      <c r="B155" s="25"/>
      <c r="C155" s="25"/>
    </row>
    <row r="156" spans="2:3" ht="12.75" customHeight="1" x14ac:dyDescent="0.15">
      <c r="B156" s="25"/>
      <c r="C156" s="25"/>
    </row>
    <row r="157" spans="2:3" ht="12.75" customHeight="1" x14ac:dyDescent="0.15">
      <c r="B157" s="25"/>
      <c r="C157" s="25"/>
    </row>
    <row r="158" spans="2:3" ht="12.75" customHeight="1" x14ac:dyDescent="0.15">
      <c r="B158" s="25"/>
      <c r="C158" s="25"/>
    </row>
    <row r="159" spans="2:3" ht="12.75" customHeight="1" x14ac:dyDescent="0.15">
      <c r="B159" s="25"/>
      <c r="C159" s="25"/>
    </row>
    <row r="160" spans="2:3" ht="12.75" customHeight="1" x14ac:dyDescent="0.15">
      <c r="B160" s="25"/>
      <c r="C160" s="25"/>
    </row>
    <row r="161" spans="2:3" ht="12.75" customHeight="1" x14ac:dyDescent="0.15">
      <c r="B161" s="25"/>
      <c r="C161" s="25"/>
    </row>
    <row r="162" spans="2:3" ht="12.75" customHeight="1" x14ac:dyDescent="0.15">
      <c r="B162" s="25"/>
      <c r="C162" s="25"/>
    </row>
    <row r="163" spans="2:3" ht="12.75" customHeight="1" x14ac:dyDescent="0.15">
      <c r="B163" s="25"/>
      <c r="C163" s="25"/>
    </row>
    <row r="164" spans="2:3" ht="12.75" customHeight="1" x14ac:dyDescent="0.15">
      <c r="B164" s="25"/>
      <c r="C164" s="25"/>
    </row>
    <row r="165" spans="2:3" ht="12.75" customHeight="1" x14ac:dyDescent="0.15">
      <c r="B165" s="25"/>
      <c r="C165" s="25"/>
    </row>
    <row r="166" spans="2:3" ht="12.75" customHeight="1" x14ac:dyDescent="0.15">
      <c r="B166" s="25"/>
      <c r="C166" s="25"/>
    </row>
    <row r="167" spans="2:3" ht="12.75" customHeight="1" x14ac:dyDescent="0.15">
      <c r="B167" s="25"/>
      <c r="C167" s="25"/>
    </row>
    <row r="168" spans="2:3" ht="12.75" customHeight="1" x14ac:dyDescent="0.15">
      <c r="B168" s="25"/>
      <c r="C168" s="25"/>
    </row>
    <row r="169" spans="2:3" ht="12.75" customHeight="1" x14ac:dyDescent="0.15">
      <c r="B169" s="25"/>
      <c r="C169" s="25"/>
    </row>
    <row r="170" spans="2:3" ht="12.75" customHeight="1" x14ac:dyDescent="0.15">
      <c r="B170" s="25"/>
      <c r="C170" s="25"/>
    </row>
    <row r="171" spans="2:3" ht="12.75" customHeight="1" x14ac:dyDescent="0.15">
      <c r="B171" s="25"/>
      <c r="C171" s="25"/>
    </row>
    <row r="172" spans="2:3" ht="12.75" customHeight="1" x14ac:dyDescent="0.15">
      <c r="B172" s="25"/>
      <c r="C172" s="25"/>
    </row>
    <row r="173" spans="2:3" ht="12.75" customHeight="1" x14ac:dyDescent="0.15">
      <c r="B173" s="25"/>
      <c r="C173" s="25"/>
    </row>
    <row r="174" spans="2:3" ht="12.75" customHeight="1" x14ac:dyDescent="0.15">
      <c r="B174" s="25"/>
      <c r="C174" s="25"/>
    </row>
    <row r="175" spans="2:3" ht="12.75" customHeight="1" x14ac:dyDescent="0.15">
      <c r="B175" s="25"/>
      <c r="C175" s="25"/>
    </row>
    <row r="176" spans="2:3" ht="12.75" customHeight="1" x14ac:dyDescent="0.15">
      <c r="B176" s="25"/>
      <c r="C176" s="25"/>
    </row>
    <row r="177" spans="2:3" ht="12.75" customHeight="1" x14ac:dyDescent="0.15">
      <c r="B177" s="25"/>
      <c r="C177" s="25"/>
    </row>
    <row r="178" spans="2:3" ht="12.75" customHeight="1" x14ac:dyDescent="0.15">
      <c r="B178" s="25"/>
      <c r="C178" s="25"/>
    </row>
    <row r="179" spans="2:3" ht="12.75" customHeight="1" x14ac:dyDescent="0.15">
      <c r="B179" s="25"/>
      <c r="C179" s="25"/>
    </row>
    <row r="180" spans="2:3" ht="12.75" customHeight="1" x14ac:dyDescent="0.15">
      <c r="B180" s="25"/>
      <c r="C180" s="25"/>
    </row>
    <row r="181" spans="2:3" ht="12.75" customHeight="1" x14ac:dyDescent="0.15">
      <c r="B181" s="25"/>
      <c r="C181" s="25"/>
    </row>
    <row r="182" spans="2:3" ht="12.75" customHeight="1" x14ac:dyDescent="0.15">
      <c r="B182" s="25"/>
      <c r="C182" s="25"/>
    </row>
    <row r="183" spans="2:3" ht="12.75" customHeight="1" x14ac:dyDescent="0.15">
      <c r="B183" s="25"/>
      <c r="C183" s="25"/>
    </row>
    <row r="184" spans="2:3" ht="12.75" customHeight="1" x14ac:dyDescent="0.15">
      <c r="B184" s="25"/>
      <c r="C184" s="25"/>
    </row>
    <row r="185" spans="2:3" ht="12.75" customHeight="1" x14ac:dyDescent="0.15">
      <c r="B185" s="25"/>
      <c r="C185" s="25"/>
    </row>
    <row r="186" spans="2:3" ht="12.75" customHeight="1" x14ac:dyDescent="0.15">
      <c r="B186" s="25"/>
      <c r="C186" s="25"/>
    </row>
    <row r="187" spans="2:3" ht="12.75" customHeight="1" x14ac:dyDescent="0.15">
      <c r="B187" s="25"/>
      <c r="C187" s="25"/>
    </row>
    <row r="188" spans="2:3" ht="12.75" customHeight="1" x14ac:dyDescent="0.15">
      <c r="B188" s="25"/>
      <c r="C188" s="25"/>
    </row>
    <row r="189" spans="2:3" ht="12.75" customHeight="1" x14ac:dyDescent="0.15">
      <c r="B189" s="25"/>
      <c r="C189" s="25"/>
    </row>
    <row r="190" spans="2:3" ht="12.75" customHeight="1" x14ac:dyDescent="0.15">
      <c r="B190" s="25"/>
      <c r="C190" s="25"/>
    </row>
    <row r="191" spans="2:3" ht="12.75" customHeight="1" x14ac:dyDescent="0.15">
      <c r="B191" s="25"/>
      <c r="C191" s="25"/>
    </row>
    <row r="192" spans="2:3" ht="12.75" customHeight="1" x14ac:dyDescent="0.15">
      <c r="B192" s="25"/>
      <c r="C192" s="25"/>
    </row>
    <row r="193" spans="2:3" ht="12.75" customHeight="1" x14ac:dyDescent="0.15">
      <c r="B193" s="25"/>
      <c r="C193" s="25"/>
    </row>
    <row r="194" spans="2:3" ht="12.75" customHeight="1" x14ac:dyDescent="0.15">
      <c r="B194" s="25"/>
      <c r="C194" s="25"/>
    </row>
    <row r="195" spans="2:3" ht="12.75" customHeight="1" x14ac:dyDescent="0.15">
      <c r="B195" s="25"/>
      <c r="C195" s="25"/>
    </row>
    <row r="196" spans="2:3" ht="12.75" customHeight="1" x14ac:dyDescent="0.15">
      <c r="B196" s="25"/>
      <c r="C196" s="25"/>
    </row>
    <row r="197" spans="2:3" ht="12.75" customHeight="1" x14ac:dyDescent="0.15">
      <c r="B197" s="25"/>
      <c r="C197" s="25"/>
    </row>
    <row r="198" spans="2:3" ht="12.75" customHeight="1" x14ac:dyDescent="0.15">
      <c r="B198" s="25"/>
      <c r="C198" s="25"/>
    </row>
    <row r="199" spans="2:3" ht="12.75" customHeight="1" x14ac:dyDescent="0.15">
      <c r="B199" s="25"/>
      <c r="C199" s="25"/>
    </row>
    <row r="200" spans="2:3" ht="12.75" customHeight="1" x14ac:dyDescent="0.15">
      <c r="B200" s="25"/>
      <c r="C200" s="25"/>
    </row>
    <row r="201" spans="2:3" ht="12.75" customHeight="1" x14ac:dyDescent="0.15">
      <c r="B201" s="25"/>
      <c r="C201" s="25"/>
    </row>
    <row r="202" spans="2:3" ht="12.75" customHeight="1" x14ac:dyDescent="0.15">
      <c r="B202" s="25"/>
      <c r="C202" s="25"/>
    </row>
    <row r="203" spans="2:3" ht="12.75" customHeight="1" x14ac:dyDescent="0.15">
      <c r="B203" s="25"/>
      <c r="C203" s="25"/>
    </row>
    <row r="204" spans="2:3" ht="12.75" customHeight="1" x14ac:dyDescent="0.15">
      <c r="B204" s="25"/>
      <c r="C204" s="25"/>
    </row>
    <row r="205" spans="2:3" ht="12.75" customHeight="1" x14ac:dyDescent="0.15">
      <c r="B205" s="25"/>
      <c r="C205" s="25"/>
    </row>
    <row r="206" spans="2:3" ht="12.75" customHeight="1" x14ac:dyDescent="0.15">
      <c r="B206" s="25"/>
      <c r="C206" s="25"/>
    </row>
    <row r="207" spans="2:3" ht="12.75" customHeight="1" x14ac:dyDescent="0.15">
      <c r="B207" s="25"/>
      <c r="C207" s="25"/>
    </row>
    <row r="208" spans="2:3" ht="12.75" customHeight="1" x14ac:dyDescent="0.15">
      <c r="B208" s="25"/>
      <c r="C208" s="25"/>
    </row>
    <row r="209" spans="2:3" ht="12.75" customHeight="1" x14ac:dyDescent="0.15">
      <c r="B209" s="25"/>
      <c r="C209" s="25"/>
    </row>
    <row r="210" spans="2:3" ht="12.75" customHeight="1" x14ac:dyDescent="0.15">
      <c r="B210" s="25"/>
      <c r="C210" s="25"/>
    </row>
    <row r="211" spans="2:3" ht="12.75" customHeight="1" x14ac:dyDescent="0.15">
      <c r="B211" s="25"/>
      <c r="C211" s="25"/>
    </row>
    <row r="212" spans="2:3" ht="12.75" customHeight="1" x14ac:dyDescent="0.15">
      <c r="B212" s="25"/>
      <c r="C212" s="25"/>
    </row>
    <row r="213" spans="2:3" ht="12.75" customHeight="1" x14ac:dyDescent="0.15">
      <c r="B213" s="25"/>
      <c r="C213" s="25"/>
    </row>
    <row r="214" spans="2:3" ht="12.75" customHeight="1" x14ac:dyDescent="0.15">
      <c r="B214" s="25"/>
      <c r="C214" s="25"/>
    </row>
    <row r="215" spans="2:3" ht="12.75" customHeight="1" x14ac:dyDescent="0.15">
      <c r="B215" s="25"/>
      <c r="C215" s="25"/>
    </row>
    <row r="216" spans="2:3" ht="12.75" customHeight="1" x14ac:dyDescent="0.15">
      <c r="B216" s="25"/>
      <c r="C216" s="25"/>
    </row>
    <row r="217" spans="2:3" ht="12.75" customHeight="1" x14ac:dyDescent="0.15">
      <c r="B217" s="25"/>
      <c r="C217" s="25"/>
    </row>
    <row r="218" spans="2:3" ht="12.75" customHeight="1" x14ac:dyDescent="0.15">
      <c r="B218" s="25"/>
      <c r="C218" s="25"/>
    </row>
    <row r="219" spans="2:3" ht="12.75" customHeight="1" x14ac:dyDescent="0.15">
      <c r="B219" s="25"/>
      <c r="C219" s="25"/>
    </row>
    <row r="220" spans="2:3" ht="12.75" customHeight="1" x14ac:dyDescent="0.15">
      <c r="B220" s="25"/>
      <c r="C220" s="25"/>
    </row>
    <row r="221" spans="2:3" ht="12.75" customHeight="1" x14ac:dyDescent="0.15">
      <c r="B221" s="25"/>
      <c r="C221" s="25"/>
    </row>
    <row r="222" spans="2:3" ht="12.75" customHeight="1" x14ac:dyDescent="0.15">
      <c r="B222" s="25"/>
      <c r="C222" s="25"/>
    </row>
    <row r="223" spans="2:3" ht="12.75" customHeight="1" x14ac:dyDescent="0.15">
      <c r="B223" s="25"/>
      <c r="C223" s="25"/>
    </row>
    <row r="224" spans="2:3" ht="12.75" customHeight="1" x14ac:dyDescent="0.15">
      <c r="B224" s="25"/>
      <c r="C224" s="25"/>
    </row>
    <row r="225" spans="2:3" ht="12.75" customHeight="1" x14ac:dyDescent="0.15">
      <c r="B225" s="25"/>
      <c r="C225" s="25"/>
    </row>
    <row r="226" spans="2:3" ht="12.75" customHeight="1" x14ac:dyDescent="0.15">
      <c r="B226" s="25"/>
      <c r="C226" s="25"/>
    </row>
    <row r="227" spans="2:3" ht="12.75" customHeight="1" x14ac:dyDescent="0.15">
      <c r="B227" s="25"/>
      <c r="C227" s="25"/>
    </row>
    <row r="228" spans="2:3" ht="12.75" customHeight="1" x14ac:dyDescent="0.15">
      <c r="B228" s="25"/>
      <c r="C228" s="25"/>
    </row>
    <row r="229" spans="2:3" ht="12.75" customHeight="1" x14ac:dyDescent="0.15">
      <c r="B229" s="25"/>
      <c r="C229" s="25"/>
    </row>
    <row r="230" spans="2:3" ht="12.75" customHeight="1" x14ac:dyDescent="0.15">
      <c r="B230" s="25"/>
      <c r="C230" s="25"/>
    </row>
    <row r="231" spans="2:3" ht="12.75" customHeight="1" x14ac:dyDescent="0.15">
      <c r="B231" s="25"/>
      <c r="C231" s="25"/>
    </row>
    <row r="232" spans="2:3" ht="12.75" customHeight="1" x14ac:dyDescent="0.15">
      <c r="B232" s="25"/>
      <c r="C232" s="25"/>
    </row>
    <row r="233" spans="2:3" ht="12.75" customHeight="1" x14ac:dyDescent="0.15">
      <c r="B233" s="25"/>
      <c r="C233" s="25"/>
    </row>
    <row r="234" spans="2:3" ht="12.75" customHeight="1" x14ac:dyDescent="0.15">
      <c r="B234" s="25"/>
      <c r="C234" s="25"/>
    </row>
    <row r="235" spans="2:3" ht="12.75" customHeight="1" x14ac:dyDescent="0.15">
      <c r="B235" s="25"/>
      <c r="C235" s="25"/>
    </row>
    <row r="236" spans="2:3" ht="12.75" customHeight="1" x14ac:dyDescent="0.15">
      <c r="B236" s="25"/>
      <c r="C236" s="25"/>
    </row>
    <row r="237" spans="2:3" ht="12.75" customHeight="1" x14ac:dyDescent="0.15">
      <c r="B237" s="25"/>
      <c r="C237" s="25"/>
    </row>
    <row r="238" spans="2:3" ht="12.75" customHeight="1" x14ac:dyDescent="0.15">
      <c r="B238" s="25"/>
      <c r="C238" s="25"/>
    </row>
    <row r="239" spans="2:3" ht="12.75" customHeight="1" x14ac:dyDescent="0.15">
      <c r="B239" s="25"/>
      <c r="C239" s="25"/>
    </row>
    <row r="240" spans="2:3" ht="12.75" customHeight="1" x14ac:dyDescent="0.15">
      <c r="B240" s="25"/>
      <c r="C240" s="25"/>
    </row>
    <row r="241" spans="2:3" ht="12.75" customHeight="1" x14ac:dyDescent="0.15">
      <c r="B241" s="25"/>
      <c r="C241" s="25"/>
    </row>
    <row r="242" spans="2:3" ht="12.75" customHeight="1" x14ac:dyDescent="0.15">
      <c r="B242" s="25"/>
      <c r="C242" s="25"/>
    </row>
    <row r="243" spans="2:3" ht="12.75" customHeight="1" x14ac:dyDescent="0.15">
      <c r="B243" s="25"/>
      <c r="C243" s="25"/>
    </row>
    <row r="244" spans="2:3" ht="12.75" customHeight="1" x14ac:dyDescent="0.15">
      <c r="B244" s="25"/>
      <c r="C244" s="25"/>
    </row>
    <row r="245" spans="2:3" ht="12.75" customHeight="1" x14ac:dyDescent="0.15">
      <c r="B245" s="25"/>
      <c r="C245" s="25"/>
    </row>
    <row r="246" spans="2:3" ht="12.75" customHeight="1" x14ac:dyDescent="0.15">
      <c r="B246" s="25"/>
      <c r="C246" s="25"/>
    </row>
    <row r="247" spans="2:3" ht="12.75" customHeight="1" x14ac:dyDescent="0.15">
      <c r="B247" s="25"/>
      <c r="C247" s="25"/>
    </row>
    <row r="248" spans="2:3" ht="12.75" customHeight="1" x14ac:dyDescent="0.15">
      <c r="B248" s="25"/>
      <c r="C248" s="25"/>
    </row>
    <row r="249" spans="2:3" ht="12.75" customHeight="1" x14ac:dyDescent="0.15">
      <c r="B249" s="25"/>
      <c r="C249" s="25"/>
    </row>
    <row r="250" spans="2:3" ht="12.75" customHeight="1" x14ac:dyDescent="0.15">
      <c r="B250" s="25"/>
      <c r="C250" s="25"/>
    </row>
    <row r="251" spans="2:3" ht="12.75" customHeight="1" x14ac:dyDescent="0.15">
      <c r="B251" s="25"/>
      <c r="C251" s="25"/>
    </row>
    <row r="252" spans="2:3" ht="12.75" customHeight="1" x14ac:dyDescent="0.15">
      <c r="B252" s="25"/>
      <c r="C252" s="25"/>
    </row>
    <row r="253" spans="2:3" ht="12.75" customHeight="1" x14ac:dyDescent="0.15">
      <c r="B253" s="25"/>
      <c r="C253" s="25"/>
    </row>
    <row r="254" spans="2:3" ht="12.75" customHeight="1" x14ac:dyDescent="0.15">
      <c r="B254" s="25"/>
      <c r="C254" s="25"/>
    </row>
    <row r="255" spans="2:3" ht="12.75" customHeight="1" x14ac:dyDescent="0.15">
      <c r="B255" s="25"/>
      <c r="C255" s="25"/>
    </row>
    <row r="256" spans="2:3" ht="12.75" customHeight="1" x14ac:dyDescent="0.15">
      <c r="B256" s="25"/>
      <c r="C256" s="25"/>
    </row>
    <row r="257" spans="2:3" ht="12.75" customHeight="1" x14ac:dyDescent="0.15">
      <c r="B257" s="25"/>
      <c r="C257" s="25"/>
    </row>
    <row r="258" spans="2:3" ht="12.75" customHeight="1" x14ac:dyDescent="0.15">
      <c r="B258" s="25"/>
      <c r="C258" s="25"/>
    </row>
    <row r="259" spans="2:3" ht="12.75" customHeight="1" x14ac:dyDescent="0.15">
      <c r="B259" s="25"/>
      <c r="C259" s="25"/>
    </row>
    <row r="260" spans="2:3" ht="12.75" customHeight="1" x14ac:dyDescent="0.15">
      <c r="B260" s="25"/>
      <c r="C260" s="25"/>
    </row>
    <row r="261" spans="2:3" ht="12.75" customHeight="1" x14ac:dyDescent="0.15">
      <c r="B261" s="25"/>
      <c r="C261" s="25"/>
    </row>
    <row r="262" spans="2:3" ht="12.75" customHeight="1" x14ac:dyDescent="0.15">
      <c r="B262" s="25"/>
      <c r="C262" s="25"/>
    </row>
    <row r="263" spans="2:3" ht="12.75" customHeight="1" x14ac:dyDescent="0.15">
      <c r="B263" s="25"/>
      <c r="C263" s="25"/>
    </row>
    <row r="264" spans="2:3" ht="12.75" customHeight="1" x14ac:dyDescent="0.15">
      <c r="B264" s="25"/>
      <c r="C264" s="25"/>
    </row>
    <row r="265" spans="2:3" ht="12.75" customHeight="1" x14ac:dyDescent="0.15">
      <c r="B265" s="25"/>
      <c r="C265" s="25"/>
    </row>
    <row r="266" spans="2:3" ht="12.75" customHeight="1" x14ac:dyDescent="0.15">
      <c r="B266" s="25"/>
      <c r="C266" s="25"/>
    </row>
    <row r="267" spans="2:3" ht="12.75" customHeight="1" x14ac:dyDescent="0.15">
      <c r="B267" s="25"/>
      <c r="C267" s="25"/>
    </row>
    <row r="268" spans="2:3" ht="12.75" customHeight="1" x14ac:dyDescent="0.15">
      <c r="B268" s="25"/>
      <c r="C268" s="25"/>
    </row>
    <row r="269" spans="2:3" ht="12.75" customHeight="1" x14ac:dyDescent="0.15">
      <c r="B269" s="25"/>
      <c r="C269" s="25"/>
    </row>
    <row r="270" spans="2:3" ht="12.75" customHeight="1" x14ac:dyDescent="0.15">
      <c r="B270" s="25"/>
      <c r="C270" s="25"/>
    </row>
    <row r="271" spans="2:3" ht="12.75" customHeight="1" x14ac:dyDescent="0.15">
      <c r="B271" s="25"/>
      <c r="C271" s="25"/>
    </row>
    <row r="272" spans="2:3" ht="12.75" customHeight="1" x14ac:dyDescent="0.15">
      <c r="B272" s="25"/>
      <c r="C272" s="25"/>
    </row>
    <row r="273" spans="2:3" ht="12.75" customHeight="1" x14ac:dyDescent="0.15">
      <c r="B273" s="25"/>
      <c r="C273" s="25"/>
    </row>
    <row r="274" spans="2:3" ht="12.75" customHeight="1" x14ac:dyDescent="0.15">
      <c r="B274" s="25"/>
      <c r="C274" s="25"/>
    </row>
    <row r="275" spans="2:3" ht="12.75" customHeight="1" x14ac:dyDescent="0.15">
      <c r="B275" s="25"/>
      <c r="C275" s="25"/>
    </row>
    <row r="276" spans="2:3" ht="12.75" customHeight="1" x14ac:dyDescent="0.15">
      <c r="B276" s="25"/>
      <c r="C276" s="25"/>
    </row>
    <row r="277" spans="2:3" ht="12.75" customHeight="1" x14ac:dyDescent="0.15">
      <c r="B277" s="25"/>
      <c r="C277" s="25"/>
    </row>
    <row r="278" spans="2:3" ht="12.75" customHeight="1" x14ac:dyDescent="0.15">
      <c r="B278" s="25"/>
      <c r="C278" s="25"/>
    </row>
    <row r="279" spans="2:3" ht="12.75" customHeight="1" x14ac:dyDescent="0.15">
      <c r="B279" s="25"/>
      <c r="C279" s="25"/>
    </row>
    <row r="280" spans="2:3" ht="12.75" customHeight="1" x14ac:dyDescent="0.15">
      <c r="B280" s="25"/>
      <c r="C280" s="25"/>
    </row>
    <row r="281" spans="2:3" ht="12.75" customHeight="1" x14ac:dyDescent="0.15">
      <c r="B281" s="25"/>
      <c r="C281" s="25"/>
    </row>
    <row r="282" spans="2:3" ht="12.75" customHeight="1" x14ac:dyDescent="0.15">
      <c r="B282" s="25"/>
      <c r="C282" s="25"/>
    </row>
    <row r="283" spans="2:3" ht="12.75" customHeight="1" x14ac:dyDescent="0.15">
      <c r="B283" s="25"/>
      <c r="C283" s="25"/>
    </row>
    <row r="284" spans="2:3" ht="12.75" customHeight="1" x14ac:dyDescent="0.15">
      <c r="B284" s="25"/>
      <c r="C284" s="25"/>
    </row>
    <row r="285" spans="2:3" ht="12.75" customHeight="1" x14ac:dyDescent="0.15">
      <c r="B285" s="25"/>
      <c r="C285" s="25"/>
    </row>
    <row r="286" spans="2:3" ht="12.75" customHeight="1" x14ac:dyDescent="0.15">
      <c r="B286" s="25"/>
      <c r="C286" s="25"/>
    </row>
    <row r="287" spans="2:3" ht="12.75" customHeight="1" x14ac:dyDescent="0.15">
      <c r="B287" s="25"/>
      <c r="C287" s="25"/>
    </row>
    <row r="288" spans="2:3" ht="12.75" customHeight="1" x14ac:dyDescent="0.15">
      <c r="B288" s="25"/>
      <c r="C288" s="25"/>
    </row>
    <row r="289" spans="2:3" ht="12.75" customHeight="1" x14ac:dyDescent="0.15">
      <c r="B289" s="25"/>
      <c r="C289" s="25"/>
    </row>
    <row r="290" spans="2:3" ht="12.75" customHeight="1" x14ac:dyDescent="0.15">
      <c r="B290" s="25"/>
      <c r="C290" s="25"/>
    </row>
    <row r="291" spans="2:3" ht="12.75" customHeight="1" x14ac:dyDescent="0.15">
      <c r="B291" s="25"/>
      <c r="C291" s="25"/>
    </row>
    <row r="292" spans="2:3" ht="12.75" customHeight="1" x14ac:dyDescent="0.15">
      <c r="B292" s="25"/>
      <c r="C292" s="25"/>
    </row>
    <row r="293" spans="2:3" ht="12.75" customHeight="1" x14ac:dyDescent="0.15">
      <c r="B293" s="25"/>
      <c r="C293" s="25"/>
    </row>
    <row r="294" spans="2:3" ht="12.75" customHeight="1" x14ac:dyDescent="0.15">
      <c r="B294" s="25"/>
      <c r="C294" s="25"/>
    </row>
    <row r="295" spans="2:3" ht="12.75" customHeight="1" x14ac:dyDescent="0.15">
      <c r="B295" s="25"/>
      <c r="C295" s="25"/>
    </row>
    <row r="296" spans="2:3" ht="12.75" customHeight="1" x14ac:dyDescent="0.15">
      <c r="B296" s="25"/>
      <c r="C296" s="25"/>
    </row>
    <row r="297" spans="2:3" ht="12.75" customHeight="1" x14ac:dyDescent="0.15">
      <c r="B297" s="25"/>
      <c r="C297" s="25"/>
    </row>
    <row r="298" spans="2:3" ht="12.75" customHeight="1" x14ac:dyDescent="0.15">
      <c r="B298" s="25"/>
      <c r="C298" s="25"/>
    </row>
    <row r="299" spans="2:3" ht="12.75" customHeight="1" x14ac:dyDescent="0.15">
      <c r="B299" s="25"/>
      <c r="C299" s="25"/>
    </row>
    <row r="300" spans="2:3" ht="12.75" customHeight="1" x14ac:dyDescent="0.15">
      <c r="B300" s="25"/>
      <c r="C300" s="25"/>
    </row>
    <row r="301" spans="2:3" ht="12.75" customHeight="1" x14ac:dyDescent="0.15">
      <c r="B301" s="25"/>
      <c r="C301" s="25"/>
    </row>
    <row r="302" spans="2:3" ht="12.75" customHeight="1" x14ac:dyDescent="0.15">
      <c r="B302" s="25"/>
      <c r="C302" s="25"/>
    </row>
    <row r="303" spans="2:3" ht="12.75" customHeight="1" x14ac:dyDescent="0.15">
      <c r="B303" s="25"/>
      <c r="C303" s="25"/>
    </row>
    <row r="304" spans="2:3" ht="12.75" customHeight="1" x14ac:dyDescent="0.15">
      <c r="B304" s="25"/>
      <c r="C304" s="25"/>
    </row>
    <row r="305" spans="2:3" ht="12.75" customHeight="1" x14ac:dyDescent="0.15">
      <c r="B305" s="25"/>
      <c r="C305" s="25"/>
    </row>
    <row r="306" spans="2:3" ht="12.75" customHeight="1" x14ac:dyDescent="0.15">
      <c r="B306" s="25"/>
      <c r="C306" s="25"/>
    </row>
    <row r="307" spans="2:3" ht="12.75" customHeight="1" x14ac:dyDescent="0.15">
      <c r="B307" s="25"/>
      <c r="C307" s="25"/>
    </row>
    <row r="308" spans="2:3" ht="12.75" customHeight="1" x14ac:dyDescent="0.15">
      <c r="B308" s="25"/>
      <c r="C308" s="25"/>
    </row>
    <row r="309" spans="2:3" ht="12.75" customHeight="1" x14ac:dyDescent="0.15">
      <c r="B309" s="25"/>
      <c r="C309" s="25"/>
    </row>
    <row r="310" spans="2:3" ht="12.75" customHeight="1" x14ac:dyDescent="0.15">
      <c r="B310" s="25"/>
      <c r="C310" s="25"/>
    </row>
    <row r="311" spans="2:3" ht="12.75" customHeight="1" x14ac:dyDescent="0.15">
      <c r="B311" s="25"/>
      <c r="C311" s="25"/>
    </row>
    <row r="312" spans="2:3" ht="12.75" customHeight="1" x14ac:dyDescent="0.15">
      <c r="B312" s="25"/>
      <c r="C312" s="25"/>
    </row>
    <row r="313" spans="2:3" ht="12.75" customHeight="1" x14ac:dyDescent="0.15">
      <c r="B313" s="25"/>
      <c r="C313" s="25"/>
    </row>
    <row r="314" spans="2:3" ht="12.75" customHeight="1" x14ac:dyDescent="0.15">
      <c r="B314" s="25"/>
      <c r="C314" s="25"/>
    </row>
    <row r="315" spans="2:3" ht="12.75" customHeight="1" x14ac:dyDescent="0.15">
      <c r="B315" s="25"/>
      <c r="C315" s="25"/>
    </row>
    <row r="316" spans="2:3" ht="12.75" customHeight="1" x14ac:dyDescent="0.15">
      <c r="B316" s="25"/>
      <c r="C316" s="25"/>
    </row>
    <row r="317" spans="2:3" ht="12.75" customHeight="1" x14ac:dyDescent="0.15">
      <c r="B317" s="25"/>
      <c r="C317" s="25"/>
    </row>
    <row r="318" spans="2:3" ht="12.75" customHeight="1" x14ac:dyDescent="0.15">
      <c r="B318" s="25"/>
      <c r="C318" s="25"/>
    </row>
    <row r="319" spans="2:3" ht="12.75" customHeight="1" x14ac:dyDescent="0.15">
      <c r="B319" s="25"/>
      <c r="C319" s="25"/>
    </row>
    <row r="320" spans="2:3" ht="12.75" customHeight="1" x14ac:dyDescent="0.15">
      <c r="B320" s="25"/>
      <c r="C320" s="25"/>
    </row>
    <row r="321" spans="2:3" ht="12.75" customHeight="1" x14ac:dyDescent="0.15">
      <c r="B321" s="25"/>
      <c r="C321" s="25"/>
    </row>
    <row r="322" spans="2:3" ht="12.75" customHeight="1" x14ac:dyDescent="0.15">
      <c r="B322" s="25"/>
      <c r="C322" s="25"/>
    </row>
    <row r="323" spans="2:3" ht="12.75" customHeight="1" x14ac:dyDescent="0.15">
      <c r="B323" s="25"/>
      <c r="C323" s="25"/>
    </row>
    <row r="324" spans="2:3" ht="12.75" customHeight="1" x14ac:dyDescent="0.15">
      <c r="B324" s="25"/>
      <c r="C324" s="25"/>
    </row>
    <row r="325" spans="2:3" ht="12.75" customHeight="1" x14ac:dyDescent="0.15">
      <c r="B325" s="25"/>
      <c r="C325" s="25"/>
    </row>
    <row r="326" spans="2:3" ht="12.75" customHeight="1" x14ac:dyDescent="0.15">
      <c r="B326" s="25"/>
      <c r="C326" s="25"/>
    </row>
    <row r="327" spans="2:3" ht="12.75" customHeight="1" x14ac:dyDescent="0.15">
      <c r="B327" s="25"/>
      <c r="C327" s="25"/>
    </row>
    <row r="328" spans="2:3" ht="12.75" customHeight="1" x14ac:dyDescent="0.15">
      <c r="B328" s="25"/>
      <c r="C328" s="25"/>
    </row>
    <row r="329" spans="2:3" ht="12.75" customHeight="1" x14ac:dyDescent="0.15">
      <c r="B329" s="25"/>
      <c r="C329" s="25"/>
    </row>
    <row r="330" spans="2:3" ht="12.75" customHeight="1" x14ac:dyDescent="0.15">
      <c r="B330" s="25"/>
      <c r="C330" s="25"/>
    </row>
    <row r="331" spans="2:3" ht="12.75" customHeight="1" x14ac:dyDescent="0.15">
      <c r="B331" s="25"/>
      <c r="C331" s="25"/>
    </row>
    <row r="332" spans="2:3" ht="12.75" customHeight="1" x14ac:dyDescent="0.15">
      <c r="B332" s="25"/>
      <c r="C332" s="25"/>
    </row>
    <row r="333" spans="2:3" ht="12.75" customHeight="1" x14ac:dyDescent="0.15">
      <c r="B333" s="25"/>
      <c r="C333" s="25"/>
    </row>
    <row r="334" spans="2:3" ht="12.75" customHeight="1" x14ac:dyDescent="0.15">
      <c r="B334" s="25"/>
      <c r="C334" s="25"/>
    </row>
    <row r="335" spans="2:3" ht="12.75" customHeight="1" x14ac:dyDescent="0.15">
      <c r="B335" s="25"/>
      <c r="C335" s="25"/>
    </row>
    <row r="336" spans="2:3" ht="12.75" customHeight="1" x14ac:dyDescent="0.15">
      <c r="B336" s="25"/>
      <c r="C336" s="25"/>
    </row>
    <row r="337" spans="2:3" ht="12.75" customHeight="1" x14ac:dyDescent="0.15">
      <c r="B337" s="25"/>
      <c r="C337" s="25"/>
    </row>
    <row r="338" spans="2:3" ht="12.75" customHeight="1" x14ac:dyDescent="0.15">
      <c r="B338" s="25"/>
      <c r="C338" s="25"/>
    </row>
    <row r="339" spans="2:3" ht="12.75" customHeight="1" x14ac:dyDescent="0.15">
      <c r="B339" s="25"/>
      <c r="C339" s="25"/>
    </row>
    <row r="340" spans="2:3" ht="12.75" customHeight="1" x14ac:dyDescent="0.15">
      <c r="B340" s="25"/>
      <c r="C340" s="25"/>
    </row>
    <row r="341" spans="2:3" ht="12.75" customHeight="1" x14ac:dyDescent="0.15">
      <c r="B341" s="25"/>
      <c r="C341" s="25"/>
    </row>
    <row r="342" spans="2:3" ht="12.75" customHeight="1" x14ac:dyDescent="0.15">
      <c r="B342" s="25"/>
      <c r="C342" s="25"/>
    </row>
    <row r="343" spans="2:3" ht="12.75" customHeight="1" x14ac:dyDescent="0.15">
      <c r="B343" s="25"/>
      <c r="C343" s="25"/>
    </row>
    <row r="344" spans="2:3" ht="12.75" customHeight="1" x14ac:dyDescent="0.15">
      <c r="B344" s="25"/>
      <c r="C344" s="25"/>
    </row>
    <row r="345" spans="2:3" ht="12.75" customHeight="1" x14ac:dyDescent="0.15">
      <c r="B345" s="25"/>
      <c r="C345" s="25"/>
    </row>
    <row r="346" spans="2:3" ht="12.75" customHeight="1" x14ac:dyDescent="0.15">
      <c r="B346" s="25"/>
      <c r="C346" s="25"/>
    </row>
    <row r="347" spans="2:3" ht="12.75" customHeight="1" x14ac:dyDescent="0.15">
      <c r="B347" s="25"/>
      <c r="C347" s="25"/>
    </row>
    <row r="348" spans="2:3" ht="12.75" customHeight="1" x14ac:dyDescent="0.15">
      <c r="B348" s="25"/>
      <c r="C348" s="25"/>
    </row>
    <row r="349" spans="2:3" ht="12.75" customHeight="1" x14ac:dyDescent="0.15">
      <c r="B349" s="25"/>
      <c r="C349" s="25"/>
    </row>
    <row r="350" spans="2:3" ht="12.75" customHeight="1" x14ac:dyDescent="0.15">
      <c r="B350" s="25"/>
      <c r="C350" s="25"/>
    </row>
    <row r="351" spans="2:3" ht="12.75" customHeight="1" x14ac:dyDescent="0.15">
      <c r="B351" s="25"/>
      <c r="C351" s="25"/>
    </row>
    <row r="352" spans="2:3" ht="12.75" customHeight="1" x14ac:dyDescent="0.15">
      <c r="B352" s="25"/>
      <c r="C352" s="25"/>
    </row>
    <row r="353" spans="2:3" ht="12.75" customHeight="1" x14ac:dyDescent="0.15">
      <c r="B353" s="25"/>
      <c r="C353" s="25"/>
    </row>
    <row r="354" spans="2:3" ht="12.75" customHeight="1" x14ac:dyDescent="0.15">
      <c r="B354" s="25"/>
      <c r="C354" s="25"/>
    </row>
    <row r="355" spans="2:3" ht="12.75" customHeight="1" x14ac:dyDescent="0.15">
      <c r="B355" s="25"/>
      <c r="C355" s="25"/>
    </row>
    <row r="356" spans="2:3" ht="12.75" customHeight="1" x14ac:dyDescent="0.15">
      <c r="B356" s="25"/>
      <c r="C356" s="25"/>
    </row>
    <row r="357" spans="2:3" ht="12.75" customHeight="1" x14ac:dyDescent="0.15">
      <c r="B357" s="25"/>
      <c r="C357" s="25"/>
    </row>
    <row r="358" spans="2:3" ht="12.75" customHeight="1" x14ac:dyDescent="0.15">
      <c r="B358" s="25"/>
      <c r="C358" s="25"/>
    </row>
    <row r="359" spans="2:3" ht="12.75" customHeight="1" x14ac:dyDescent="0.15">
      <c r="B359" s="25"/>
      <c r="C359" s="25"/>
    </row>
    <row r="360" spans="2:3" ht="12.75" customHeight="1" x14ac:dyDescent="0.15">
      <c r="B360" s="25"/>
      <c r="C360" s="25"/>
    </row>
    <row r="361" spans="2:3" ht="12.75" customHeight="1" x14ac:dyDescent="0.15">
      <c r="B361" s="25"/>
      <c r="C361" s="25"/>
    </row>
    <row r="362" spans="2:3" ht="12.75" customHeight="1" x14ac:dyDescent="0.15">
      <c r="B362" s="25"/>
      <c r="C362" s="25"/>
    </row>
    <row r="363" spans="2:3" ht="12.75" customHeight="1" x14ac:dyDescent="0.15">
      <c r="B363" s="25"/>
      <c r="C363" s="25"/>
    </row>
    <row r="364" spans="2:3" ht="12.75" customHeight="1" x14ac:dyDescent="0.15">
      <c r="B364" s="25"/>
      <c r="C364" s="25"/>
    </row>
    <row r="365" spans="2:3" ht="12.75" customHeight="1" x14ac:dyDescent="0.15">
      <c r="B365" s="25"/>
      <c r="C365" s="25"/>
    </row>
    <row r="366" spans="2:3" ht="12.75" customHeight="1" x14ac:dyDescent="0.15">
      <c r="B366" s="25"/>
      <c r="C366" s="25"/>
    </row>
    <row r="367" spans="2:3" ht="12.75" customHeight="1" x14ac:dyDescent="0.15">
      <c r="B367" s="25"/>
      <c r="C367" s="25"/>
    </row>
    <row r="368" spans="2:3" ht="12.75" customHeight="1" x14ac:dyDescent="0.15">
      <c r="B368" s="25"/>
      <c r="C368" s="25"/>
    </row>
    <row r="369" spans="2:3" ht="12.75" customHeight="1" x14ac:dyDescent="0.15">
      <c r="B369" s="25"/>
      <c r="C369" s="25"/>
    </row>
    <row r="370" spans="2:3" ht="12.75" customHeight="1" x14ac:dyDescent="0.15">
      <c r="B370" s="25"/>
      <c r="C370" s="25"/>
    </row>
    <row r="371" spans="2:3" ht="12.75" customHeight="1" x14ac:dyDescent="0.15">
      <c r="B371" s="25"/>
      <c r="C371" s="25"/>
    </row>
    <row r="372" spans="2:3" ht="12.75" customHeight="1" x14ac:dyDescent="0.15">
      <c r="B372" s="25"/>
      <c r="C372" s="25"/>
    </row>
    <row r="373" spans="2:3" ht="12.75" customHeight="1" x14ac:dyDescent="0.15">
      <c r="B373" s="25"/>
      <c r="C373" s="25"/>
    </row>
    <row r="374" spans="2:3" ht="12.75" customHeight="1" x14ac:dyDescent="0.15">
      <c r="B374" s="25"/>
      <c r="C374" s="25"/>
    </row>
    <row r="375" spans="2:3" ht="12.75" customHeight="1" x14ac:dyDescent="0.15">
      <c r="B375" s="25"/>
      <c r="C375" s="25"/>
    </row>
    <row r="376" spans="2:3" ht="12.75" customHeight="1" x14ac:dyDescent="0.15">
      <c r="B376" s="25"/>
      <c r="C376" s="25"/>
    </row>
    <row r="377" spans="2:3" ht="12.75" customHeight="1" x14ac:dyDescent="0.15">
      <c r="B377" s="25"/>
      <c r="C377" s="25"/>
    </row>
    <row r="378" spans="2:3" ht="12.75" customHeight="1" x14ac:dyDescent="0.15">
      <c r="B378" s="25"/>
      <c r="C378" s="25"/>
    </row>
    <row r="379" spans="2:3" ht="12.75" customHeight="1" x14ac:dyDescent="0.15">
      <c r="B379" s="25"/>
      <c r="C379" s="25"/>
    </row>
    <row r="380" spans="2:3" ht="12.75" customHeight="1" x14ac:dyDescent="0.15">
      <c r="B380" s="25"/>
      <c r="C380" s="25"/>
    </row>
    <row r="381" spans="2:3" ht="12.75" customHeight="1" x14ac:dyDescent="0.15">
      <c r="B381" s="25"/>
      <c r="C381" s="25"/>
    </row>
    <row r="382" spans="2:3" ht="12.75" customHeight="1" x14ac:dyDescent="0.15">
      <c r="B382" s="25"/>
      <c r="C382" s="25"/>
    </row>
    <row r="383" spans="2:3" ht="12.75" customHeight="1" x14ac:dyDescent="0.15">
      <c r="B383" s="25"/>
      <c r="C383" s="25"/>
    </row>
    <row r="384" spans="2:3" ht="12.75" customHeight="1" x14ac:dyDescent="0.15">
      <c r="B384" s="25"/>
      <c r="C384" s="25"/>
    </row>
    <row r="385" spans="2:3" ht="12.75" customHeight="1" x14ac:dyDescent="0.15">
      <c r="B385" s="25"/>
      <c r="C385" s="25"/>
    </row>
    <row r="386" spans="2:3" ht="12.75" customHeight="1" x14ac:dyDescent="0.15">
      <c r="B386" s="25"/>
      <c r="C386" s="25"/>
    </row>
    <row r="387" spans="2:3" ht="12.75" customHeight="1" x14ac:dyDescent="0.15">
      <c r="B387" s="25"/>
      <c r="C387" s="25"/>
    </row>
    <row r="388" spans="2:3" ht="12.75" customHeight="1" x14ac:dyDescent="0.15">
      <c r="B388" s="25"/>
      <c r="C388" s="25"/>
    </row>
    <row r="389" spans="2:3" ht="12.75" customHeight="1" x14ac:dyDescent="0.15">
      <c r="B389" s="25"/>
      <c r="C389" s="25"/>
    </row>
    <row r="390" spans="2:3" ht="12.75" customHeight="1" x14ac:dyDescent="0.15">
      <c r="B390" s="25"/>
      <c r="C390" s="25"/>
    </row>
    <row r="391" spans="2:3" ht="12.75" customHeight="1" x14ac:dyDescent="0.15">
      <c r="B391" s="25"/>
      <c r="C391" s="25"/>
    </row>
    <row r="392" spans="2:3" ht="12.75" customHeight="1" x14ac:dyDescent="0.15">
      <c r="B392" s="25"/>
      <c r="C392" s="25"/>
    </row>
    <row r="393" spans="2:3" ht="12.75" customHeight="1" x14ac:dyDescent="0.15">
      <c r="B393" s="25"/>
      <c r="C393" s="25"/>
    </row>
    <row r="394" spans="2:3" ht="12.75" customHeight="1" x14ac:dyDescent="0.15">
      <c r="B394" s="25"/>
      <c r="C394" s="25"/>
    </row>
    <row r="395" spans="2:3" ht="12.75" customHeight="1" x14ac:dyDescent="0.15">
      <c r="B395" s="25"/>
      <c r="C395" s="25"/>
    </row>
    <row r="396" spans="2:3" ht="12.75" customHeight="1" x14ac:dyDescent="0.15">
      <c r="B396" s="25"/>
      <c r="C396" s="25"/>
    </row>
    <row r="397" spans="2:3" ht="12.75" customHeight="1" x14ac:dyDescent="0.15">
      <c r="B397" s="25"/>
      <c r="C397" s="25"/>
    </row>
    <row r="398" spans="2:3" ht="12.75" customHeight="1" x14ac:dyDescent="0.15">
      <c r="B398" s="25"/>
      <c r="C398" s="25"/>
    </row>
    <row r="399" spans="2:3" ht="12.75" customHeight="1" x14ac:dyDescent="0.15">
      <c r="B399" s="25"/>
      <c r="C399" s="25"/>
    </row>
    <row r="400" spans="2:3" ht="12.75" customHeight="1" x14ac:dyDescent="0.15">
      <c r="B400" s="25"/>
      <c r="C400" s="25"/>
    </row>
    <row r="401" spans="2:3" ht="12.75" customHeight="1" x14ac:dyDescent="0.15">
      <c r="B401" s="25"/>
      <c r="C401" s="25"/>
    </row>
    <row r="402" spans="2:3" ht="12.75" customHeight="1" x14ac:dyDescent="0.15">
      <c r="B402" s="25"/>
      <c r="C402" s="25"/>
    </row>
    <row r="403" spans="2:3" ht="12.75" customHeight="1" x14ac:dyDescent="0.15">
      <c r="B403" s="25"/>
      <c r="C403" s="25"/>
    </row>
    <row r="404" spans="2:3" ht="12.75" customHeight="1" x14ac:dyDescent="0.15">
      <c r="B404" s="25"/>
      <c r="C404" s="25"/>
    </row>
    <row r="405" spans="2:3" ht="12.75" customHeight="1" x14ac:dyDescent="0.15">
      <c r="B405" s="25"/>
      <c r="C405" s="25"/>
    </row>
    <row r="406" spans="2:3" ht="12.75" customHeight="1" x14ac:dyDescent="0.15">
      <c r="B406" s="25"/>
      <c r="C406" s="25"/>
    </row>
    <row r="407" spans="2:3" ht="12.75" customHeight="1" x14ac:dyDescent="0.15">
      <c r="B407" s="25"/>
      <c r="C407" s="25"/>
    </row>
    <row r="408" spans="2:3" ht="12.75" customHeight="1" x14ac:dyDescent="0.15">
      <c r="B408" s="25"/>
      <c r="C408" s="25"/>
    </row>
    <row r="409" spans="2:3" ht="12.75" customHeight="1" x14ac:dyDescent="0.15">
      <c r="B409" s="25"/>
      <c r="C409" s="25"/>
    </row>
    <row r="410" spans="2:3" ht="12.75" customHeight="1" x14ac:dyDescent="0.15">
      <c r="B410" s="25"/>
      <c r="C410" s="25"/>
    </row>
    <row r="411" spans="2:3" ht="12.75" customHeight="1" x14ac:dyDescent="0.15">
      <c r="B411" s="25"/>
      <c r="C411" s="25"/>
    </row>
    <row r="412" spans="2:3" ht="12.75" customHeight="1" x14ac:dyDescent="0.15">
      <c r="B412" s="25"/>
      <c r="C412" s="25"/>
    </row>
    <row r="413" spans="2:3" ht="12.75" customHeight="1" x14ac:dyDescent="0.15">
      <c r="B413" s="25"/>
      <c r="C413" s="25"/>
    </row>
    <row r="414" spans="2:3" ht="12.75" customHeight="1" x14ac:dyDescent="0.15">
      <c r="B414" s="25"/>
      <c r="C414" s="25"/>
    </row>
    <row r="415" spans="2:3" ht="12.75" customHeight="1" x14ac:dyDescent="0.15">
      <c r="B415" s="25"/>
      <c r="C415" s="25"/>
    </row>
    <row r="416" spans="2:3" ht="12.75" customHeight="1" x14ac:dyDescent="0.15">
      <c r="B416" s="25"/>
      <c r="C416" s="25"/>
    </row>
    <row r="417" spans="2:3" ht="12.75" customHeight="1" x14ac:dyDescent="0.15">
      <c r="B417" s="25"/>
      <c r="C417" s="25"/>
    </row>
    <row r="418" spans="2:3" ht="12.75" customHeight="1" x14ac:dyDescent="0.15">
      <c r="B418" s="25"/>
      <c r="C418" s="25"/>
    </row>
    <row r="419" spans="2:3" ht="12.75" customHeight="1" x14ac:dyDescent="0.15">
      <c r="B419" s="25"/>
      <c r="C419" s="25"/>
    </row>
    <row r="420" spans="2:3" ht="12.75" customHeight="1" x14ac:dyDescent="0.15">
      <c r="B420" s="25"/>
      <c r="C420" s="25"/>
    </row>
    <row r="421" spans="2:3" ht="12.75" customHeight="1" x14ac:dyDescent="0.15">
      <c r="B421" s="25"/>
      <c r="C421" s="25"/>
    </row>
    <row r="422" spans="2:3" ht="12.75" customHeight="1" x14ac:dyDescent="0.15">
      <c r="B422" s="25"/>
      <c r="C422" s="25"/>
    </row>
    <row r="423" spans="2:3" ht="12.75" customHeight="1" x14ac:dyDescent="0.15">
      <c r="B423" s="25"/>
      <c r="C423" s="25"/>
    </row>
    <row r="424" spans="2:3" ht="12.75" customHeight="1" x14ac:dyDescent="0.15">
      <c r="B424" s="25"/>
      <c r="C424" s="25"/>
    </row>
    <row r="425" spans="2:3" ht="12.75" customHeight="1" x14ac:dyDescent="0.15">
      <c r="B425" s="25"/>
      <c r="C425" s="25"/>
    </row>
    <row r="426" spans="2:3" ht="12.75" customHeight="1" x14ac:dyDescent="0.15">
      <c r="B426" s="25"/>
      <c r="C426" s="25"/>
    </row>
    <row r="427" spans="2:3" ht="12.75" customHeight="1" x14ac:dyDescent="0.15">
      <c r="B427" s="25"/>
      <c r="C427" s="25"/>
    </row>
    <row r="428" spans="2:3" ht="12.75" customHeight="1" x14ac:dyDescent="0.15">
      <c r="B428" s="25"/>
      <c r="C428" s="25"/>
    </row>
    <row r="429" spans="2:3" ht="12.75" customHeight="1" x14ac:dyDescent="0.15">
      <c r="B429" s="25"/>
      <c r="C429" s="25"/>
    </row>
    <row r="430" spans="2:3" ht="12.75" customHeight="1" x14ac:dyDescent="0.15">
      <c r="B430" s="25"/>
      <c r="C430" s="25"/>
    </row>
    <row r="431" spans="2:3" ht="12.75" customHeight="1" x14ac:dyDescent="0.15">
      <c r="B431" s="25"/>
      <c r="C431" s="25"/>
    </row>
    <row r="432" spans="2:3" ht="12.75" customHeight="1" x14ac:dyDescent="0.15">
      <c r="B432" s="25"/>
      <c r="C432" s="25"/>
    </row>
    <row r="433" spans="2:3" ht="12.75" customHeight="1" x14ac:dyDescent="0.15">
      <c r="B433" s="25"/>
      <c r="C433" s="25"/>
    </row>
    <row r="434" spans="2:3" ht="12.75" customHeight="1" x14ac:dyDescent="0.15">
      <c r="B434" s="25"/>
      <c r="C434" s="25"/>
    </row>
    <row r="435" spans="2:3" ht="12.75" customHeight="1" x14ac:dyDescent="0.15">
      <c r="B435" s="25"/>
      <c r="C435" s="25"/>
    </row>
    <row r="436" spans="2:3" ht="12.75" customHeight="1" x14ac:dyDescent="0.15">
      <c r="B436" s="25"/>
      <c r="C436" s="25"/>
    </row>
    <row r="437" spans="2:3" ht="12.75" customHeight="1" x14ac:dyDescent="0.15">
      <c r="B437" s="25"/>
      <c r="C437" s="25"/>
    </row>
    <row r="438" spans="2:3" ht="12.75" customHeight="1" x14ac:dyDescent="0.15">
      <c r="B438" s="25"/>
      <c r="C438" s="25"/>
    </row>
    <row r="439" spans="2:3" ht="12.75" customHeight="1" x14ac:dyDescent="0.15">
      <c r="B439" s="25"/>
      <c r="C439" s="25"/>
    </row>
    <row r="440" spans="2:3" ht="12.75" customHeight="1" x14ac:dyDescent="0.15">
      <c r="B440" s="25"/>
      <c r="C440" s="25"/>
    </row>
    <row r="441" spans="2:3" ht="12.75" customHeight="1" x14ac:dyDescent="0.15">
      <c r="B441" s="25"/>
      <c r="C441" s="25"/>
    </row>
    <row r="442" spans="2:3" ht="12.75" customHeight="1" x14ac:dyDescent="0.15">
      <c r="B442" s="25"/>
      <c r="C442" s="25"/>
    </row>
    <row r="443" spans="2:3" ht="12.75" customHeight="1" x14ac:dyDescent="0.15">
      <c r="B443" s="25"/>
      <c r="C443" s="25"/>
    </row>
    <row r="444" spans="2:3" ht="12.75" customHeight="1" x14ac:dyDescent="0.15">
      <c r="B444" s="25"/>
      <c r="C444" s="25"/>
    </row>
    <row r="445" spans="2:3" ht="12.75" customHeight="1" x14ac:dyDescent="0.15">
      <c r="B445" s="25"/>
      <c r="C445" s="25"/>
    </row>
    <row r="446" spans="2:3" ht="12.75" customHeight="1" x14ac:dyDescent="0.15">
      <c r="B446" s="25"/>
      <c r="C446" s="25"/>
    </row>
    <row r="447" spans="2:3" ht="12.75" customHeight="1" x14ac:dyDescent="0.15">
      <c r="B447" s="25"/>
      <c r="C447" s="25"/>
    </row>
    <row r="448" spans="2:3" ht="12.75" customHeight="1" x14ac:dyDescent="0.15">
      <c r="B448" s="25"/>
      <c r="C448" s="25"/>
    </row>
    <row r="449" spans="2:3" ht="12.75" customHeight="1" x14ac:dyDescent="0.15">
      <c r="B449" s="25"/>
      <c r="C449" s="25"/>
    </row>
    <row r="450" spans="2:3" ht="12.75" customHeight="1" x14ac:dyDescent="0.15">
      <c r="B450" s="25"/>
      <c r="C450" s="25"/>
    </row>
    <row r="451" spans="2:3" ht="12.75" customHeight="1" x14ac:dyDescent="0.15">
      <c r="B451" s="25"/>
      <c r="C451" s="25"/>
    </row>
    <row r="452" spans="2:3" ht="12.75" customHeight="1" x14ac:dyDescent="0.15">
      <c r="B452" s="25"/>
      <c r="C452" s="25"/>
    </row>
    <row r="453" spans="2:3" ht="12.75" customHeight="1" x14ac:dyDescent="0.15">
      <c r="B453" s="25"/>
      <c r="C453" s="25"/>
    </row>
    <row r="454" spans="2:3" ht="12.75" customHeight="1" x14ac:dyDescent="0.15">
      <c r="B454" s="25"/>
      <c r="C454" s="25"/>
    </row>
    <row r="455" spans="2:3" ht="12.75" customHeight="1" x14ac:dyDescent="0.15">
      <c r="B455" s="25"/>
      <c r="C455" s="25"/>
    </row>
    <row r="456" spans="2:3" ht="12.75" customHeight="1" x14ac:dyDescent="0.15">
      <c r="B456" s="25"/>
      <c r="C456" s="25"/>
    </row>
    <row r="457" spans="2:3" ht="12.75" customHeight="1" x14ac:dyDescent="0.15">
      <c r="B457" s="25"/>
      <c r="C457" s="25"/>
    </row>
    <row r="458" spans="2:3" ht="12.75" customHeight="1" x14ac:dyDescent="0.15">
      <c r="B458" s="25"/>
      <c r="C458" s="25"/>
    </row>
    <row r="459" spans="2:3" ht="12.75" customHeight="1" x14ac:dyDescent="0.15">
      <c r="B459" s="25"/>
      <c r="C459" s="25"/>
    </row>
    <row r="460" spans="2:3" ht="12.75" customHeight="1" x14ac:dyDescent="0.15">
      <c r="B460" s="25"/>
      <c r="C460" s="25"/>
    </row>
    <row r="461" spans="2:3" ht="12.75" customHeight="1" x14ac:dyDescent="0.15">
      <c r="B461" s="25"/>
      <c r="C461" s="25"/>
    </row>
    <row r="462" spans="2:3" ht="12.75" customHeight="1" x14ac:dyDescent="0.15">
      <c r="B462" s="25"/>
      <c r="C462" s="25"/>
    </row>
    <row r="463" spans="2:3" ht="12.75" customHeight="1" x14ac:dyDescent="0.15">
      <c r="B463" s="25"/>
      <c r="C463" s="25"/>
    </row>
    <row r="464" spans="2:3" ht="12.75" customHeight="1" x14ac:dyDescent="0.15">
      <c r="B464" s="25"/>
      <c r="C464" s="25"/>
    </row>
    <row r="465" spans="2:3" ht="12.75" customHeight="1" x14ac:dyDescent="0.15">
      <c r="B465" s="25"/>
      <c r="C465" s="25"/>
    </row>
    <row r="466" spans="2:3" ht="12.75" customHeight="1" x14ac:dyDescent="0.15">
      <c r="B466" s="25"/>
      <c r="C466" s="25"/>
    </row>
    <row r="467" spans="2:3" ht="12.75" customHeight="1" x14ac:dyDescent="0.15">
      <c r="B467" s="25"/>
      <c r="C467" s="25"/>
    </row>
    <row r="468" spans="2:3" ht="12.75" customHeight="1" x14ac:dyDescent="0.15">
      <c r="B468" s="25"/>
      <c r="C468" s="25"/>
    </row>
    <row r="469" spans="2:3" ht="12.75" customHeight="1" x14ac:dyDescent="0.15">
      <c r="B469" s="25"/>
      <c r="C469" s="25"/>
    </row>
    <row r="470" spans="2:3" ht="12.75" customHeight="1" x14ac:dyDescent="0.15">
      <c r="B470" s="25"/>
      <c r="C470" s="25"/>
    </row>
    <row r="471" spans="2:3" ht="12.75" customHeight="1" x14ac:dyDescent="0.15">
      <c r="B471" s="25"/>
      <c r="C471" s="25"/>
    </row>
    <row r="472" spans="2:3" ht="12.75" customHeight="1" x14ac:dyDescent="0.15">
      <c r="B472" s="25"/>
      <c r="C472" s="25"/>
    </row>
    <row r="473" spans="2:3" ht="12.75" customHeight="1" x14ac:dyDescent="0.15">
      <c r="B473" s="25"/>
      <c r="C473" s="25"/>
    </row>
    <row r="474" spans="2:3" ht="12.75" customHeight="1" x14ac:dyDescent="0.15">
      <c r="B474" s="25"/>
      <c r="C474" s="25"/>
    </row>
    <row r="475" spans="2:3" ht="12.75" customHeight="1" x14ac:dyDescent="0.15">
      <c r="B475" s="25"/>
      <c r="C475" s="25"/>
    </row>
    <row r="476" spans="2:3" ht="12.75" customHeight="1" x14ac:dyDescent="0.15">
      <c r="B476" s="25"/>
      <c r="C476" s="25"/>
    </row>
    <row r="477" spans="2:3" ht="12.75" customHeight="1" x14ac:dyDescent="0.15">
      <c r="B477" s="25"/>
      <c r="C477" s="25"/>
    </row>
    <row r="478" spans="2:3" ht="12.75" customHeight="1" x14ac:dyDescent="0.15">
      <c r="B478" s="25"/>
      <c r="C478" s="25"/>
    </row>
    <row r="479" spans="2:3" ht="12.75" customHeight="1" x14ac:dyDescent="0.15">
      <c r="B479" s="25"/>
      <c r="C479" s="25"/>
    </row>
    <row r="480" spans="2:3" ht="12.75" customHeight="1" x14ac:dyDescent="0.15">
      <c r="B480" s="25"/>
      <c r="C480" s="25"/>
    </row>
    <row r="481" spans="2:3" ht="12.75" customHeight="1" x14ac:dyDescent="0.15">
      <c r="B481" s="25"/>
      <c r="C481" s="25"/>
    </row>
    <row r="482" spans="2:3" ht="12.75" customHeight="1" x14ac:dyDescent="0.15">
      <c r="B482" s="25"/>
      <c r="C482" s="25"/>
    </row>
    <row r="483" spans="2:3" ht="12.75" customHeight="1" x14ac:dyDescent="0.15">
      <c r="B483" s="25"/>
      <c r="C483" s="25"/>
    </row>
    <row r="484" spans="2:3" ht="12.75" customHeight="1" x14ac:dyDescent="0.15">
      <c r="B484" s="25"/>
      <c r="C484" s="25"/>
    </row>
    <row r="485" spans="2:3" ht="12.75" customHeight="1" x14ac:dyDescent="0.15">
      <c r="B485" s="25"/>
      <c r="C485" s="25"/>
    </row>
    <row r="486" spans="2:3" ht="12.75" customHeight="1" x14ac:dyDescent="0.15">
      <c r="B486" s="25"/>
      <c r="C486" s="25"/>
    </row>
    <row r="487" spans="2:3" ht="12.75" customHeight="1" x14ac:dyDescent="0.15">
      <c r="B487" s="25"/>
      <c r="C487" s="25"/>
    </row>
    <row r="488" spans="2:3" ht="12.75" customHeight="1" x14ac:dyDescent="0.15">
      <c r="B488" s="25"/>
      <c r="C488" s="25"/>
    </row>
    <row r="489" spans="2:3" ht="12.75" customHeight="1" x14ac:dyDescent="0.15">
      <c r="B489" s="25"/>
      <c r="C489" s="25"/>
    </row>
    <row r="490" spans="2:3" ht="12.75" customHeight="1" x14ac:dyDescent="0.15">
      <c r="B490" s="25"/>
      <c r="C490" s="25"/>
    </row>
    <row r="491" spans="2:3" ht="12.75" customHeight="1" x14ac:dyDescent="0.15">
      <c r="B491" s="25"/>
      <c r="C491" s="25"/>
    </row>
    <row r="492" spans="2:3" ht="12.75" customHeight="1" x14ac:dyDescent="0.15">
      <c r="B492" s="25"/>
      <c r="C492" s="25"/>
    </row>
    <row r="493" spans="2:3" ht="12.75" customHeight="1" x14ac:dyDescent="0.15">
      <c r="B493" s="25"/>
      <c r="C493" s="25"/>
    </row>
    <row r="494" spans="2:3" ht="12.75" customHeight="1" x14ac:dyDescent="0.15">
      <c r="B494" s="25"/>
      <c r="C494" s="25"/>
    </row>
    <row r="495" spans="2:3" ht="12.75" customHeight="1" x14ac:dyDescent="0.15">
      <c r="B495" s="25"/>
      <c r="C495" s="25"/>
    </row>
    <row r="496" spans="2:3" ht="12.75" customHeight="1" x14ac:dyDescent="0.15">
      <c r="B496" s="25"/>
      <c r="C496" s="25"/>
    </row>
    <row r="497" spans="2:3" ht="12.75" customHeight="1" x14ac:dyDescent="0.15">
      <c r="B497" s="25"/>
      <c r="C497" s="25"/>
    </row>
    <row r="498" spans="2:3" ht="12.75" customHeight="1" x14ac:dyDescent="0.15">
      <c r="B498" s="25"/>
      <c r="C498" s="25"/>
    </row>
    <row r="499" spans="2:3" ht="12.75" customHeight="1" x14ac:dyDescent="0.15">
      <c r="B499" s="25"/>
      <c r="C499" s="25"/>
    </row>
    <row r="500" spans="2:3" ht="12.75" customHeight="1" x14ac:dyDescent="0.15">
      <c r="B500" s="25"/>
      <c r="C500" s="25"/>
    </row>
    <row r="501" spans="2:3" ht="12.75" customHeight="1" x14ac:dyDescent="0.15">
      <c r="B501" s="25"/>
      <c r="C501" s="25"/>
    </row>
    <row r="502" spans="2:3" ht="12.75" customHeight="1" x14ac:dyDescent="0.15">
      <c r="B502" s="25"/>
      <c r="C502" s="25"/>
    </row>
    <row r="503" spans="2:3" ht="12.75" customHeight="1" x14ac:dyDescent="0.15">
      <c r="B503" s="25"/>
      <c r="C503" s="25"/>
    </row>
    <row r="504" spans="2:3" ht="12.75" customHeight="1" x14ac:dyDescent="0.15">
      <c r="B504" s="25"/>
      <c r="C504" s="25"/>
    </row>
    <row r="505" spans="2:3" ht="12.75" customHeight="1" x14ac:dyDescent="0.15">
      <c r="B505" s="25"/>
      <c r="C505" s="25"/>
    </row>
    <row r="506" spans="2:3" ht="12.75" customHeight="1" x14ac:dyDescent="0.15">
      <c r="B506" s="25"/>
      <c r="C506" s="25"/>
    </row>
    <row r="507" spans="2:3" ht="12.75" customHeight="1" x14ac:dyDescent="0.15">
      <c r="B507" s="25"/>
      <c r="C507" s="25"/>
    </row>
    <row r="508" spans="2:3" ht="12.75" customHeight="1" x14ac:dyDescent="0.15">
      <c r="B508" s="25"/>
      <c r="C508" s="25"/>
    </row>
    <row r="509" spans="2:3" ht="12.75" customHeight="1" x14ac:dyDescent="0.15">
      <c r="B509" s="25"/>
      <c r="C509" s="25"/>
    </row>
    <row r="510" spans="2:3" ht="12.75" customHeight="1" x14ac:dyDescent="0.15">
      <c r="B510" s="25"/>
      <c r="C510" s="25"/>
    </row>
    <row r="511" spans="2:3" ht="12.75" customHeight="1" x14ac:dyDescent="0.15">
      <c r="B511" s="25"/>
      <c r="C511" s="25"/>
    </row>
    <row r="512" spans="2:3" ht="12.75" customHeight="1" x14ac:dyDescent="0.15">
      <c r="B512" s="25"/>
      <c r="C512" s="25"/>
    </row>
    <row r="513" spans="2:3" ht="12.75" customHeight="1" x14ac:dyDescent="0.15">
      <c r="B513" s="25"/>
      <c r="C513" s="25"/>
    </row>
    <row r="514" spans="2:3" ht="12.75" customHeight="1" x14ac:dyDescent="0.15">
      <c r="B514" s="25"/>
      <c r="C514" s="25"/>
    </row>
    <row r="515" spans="2:3" ht="12.75" customHeight="1" x14ac:dyDescent="0.15">
      <c r="B515" s="25"/>
      <c r="C515" s="25"/>
    </row>
    <row r="516" spans="2:3" ht="12.75" customHeight="1" x14ac:dyDescent="0.15">
      <c r="B516" s="25"/>
      <c r="C516" s="25"/>
    </row>
    <row r="517" spans="2:3" ht="12.75" customHeight="1" x14ac:dyDescent="0.15">
      <c r="B517" s="25"/>
      <c r="C517" s="25"/>
    </row>
    <row r="518" spans="2:3" ht="12.75" customHeight="1" x14ac:dyDescent="0.15">
      <c r="B518" s="25"/>
      <c r="C518" s="25"/>
    </row>
    <row r="519" spans="2:3" ht="12.75" customHeight="1" x14ac:dyDescent="0.15">
      <c r="B519" s="25"/>
      <c r="C519" s="25"/>
    </row>
    <row r="520" spans="2:3" ht="12.75" customHeight="1" x14ac:dyDescent="0.15">
      <c r="B520" s="25"/>
      <c r="C520" s="25"/>
    </row>
    <row r="521" spans="2:3" ht="12.75" customHeight="1" x14ac:dyDescent="0.15">
      <c r="B521" s="25"/>
      <c r="C521" s="25"/>
    </row>
    <row r="522" spans="2:3" ht="12.75" customHeight="1" x14ac:dyDescent="0.15">
      <c r="B522" s="25"/>
      <c r="C522" s="25"/>
    </row>
    <row r="523" spans="2:3" ht="12.75" customHeight="1" x14ac:dyDescent="0.15">
      <c r="B523" s="25"/>
      <c r="C523" s="25"/>
    </row>
    <row r="524" spans="2:3" ht="12.75" customHeight="1" x14ac:dyDescent="0.15">
      <c r="B524" s="25"/>
      <c r="C524" s="25"/>
    </row>
    <row r="525" spans="2:3" ht="12.75" customHeight="1" x14ac:dyDescent="0.15">
      <c r="B525" s="25"/>
      <c r="C525" s="25"/>
    </row>
    <row r="526" spans="2:3" ht="12.75" customHeight="1" x14ac:dyDescent="0.15">
      <c r="B526" s="25"/>
      <c r="C526" s="25"/>
    </row>
    <row r="527" spans="2:3" ht="12.75" customHeight="1" x14ac:dyDescent="0.15">
      <c r="B527" s="25"/>
      <c r="C527" s="25"/>
    </row>
    <row r="528" spans="2:3" ht="12.75" customHeight="1" x14ac:dyDescent="0.15">
      <c r="B528" s="25"/>
      <c r="C528" s="25"/>
    </row>
    <row r="529" spans="2:3" ht="12.75" customHeight="1" x14ac:dyDescent="0.15">
      <c r="B529" s="25"/>
      <c r="C529" s="25"/>
    </row>
    <row r="530" spans="2:3" ht="12.75" customHeight="1" x14ac:dyDescent="0.15">
      <c r="B530" s="25"/>
      <c r="C530" s="25"/>
    </row>
    <row r="531" spans="2:3" ht="12.75" customHeight="1" x14ac:dyDescent="0.15">
      <c r="B531" s="25"/>
      <c r="C531" s="25"/>
    </row>
    <row r="532" spans="2:3" ht="12.75" customHeight="1" x14ac:dyDescent="0.15">
      <c r="B532" s="25"/>
      <c r="C532" s="25"/>
    </row>
    <row r="533" spans="2:3" ht="12.75" customHeight="1" x14ac:dyDescent="0.15">
      <c r="B533" s="25"/>
      <c r="C533" s="25"/>
    </row>
    <row r="534" spans="2:3" ht="12.75" customHeight="1" x14ac:dyDescent="0.15">
      <c r="B534" s="25"/>
      <c r="C534" s="25"/>
    </row>
    <row r="535" spans="2:3" ht="12.75" customHeight="1" x14ac:dyDescent="0.15">
      <c r="B535" s="25"/>
      <c r="C535" s="25"/>
    </row>
    <row r="536" spans="2:3" ht="12.75" customHeight="1" x14ac:dyDescent="0.15">
      <c r="B536" s="25"/>
      <c r="C536" s="25"/>
    </row>
    <row r="537" spans="2:3" ht="12.75" customHeight="1" x14ac:dyDescent="0.15">
      <c r="B537" s="25"/>
      <c r="C537" s="25"/>
    </row>
    <row r="538" spans="2:3" ht="12.75" customHeight="1" x14ac:dyDescent="0.15">
      <c r="B538" s="25"/>
      <c r="C538" s="25"/>
    </row>
    <row r="539" spans="2:3" ht="12.75" customHeight="1" x14ac:dyDescent="0.15">
      <c r="B539" s="25"/>
      <c r="C539" s="25"/>
    </row>
    <row r="540" spans="2:3" ht="12.75" customHeight="1" x14ac:dyDescent="0.15">
      <c r="B540" s="25"/>
      <c r="C540" s="25"/>
    </row>
    <row r="541" spans="2:3" ht="12.75" customHeight="1" x14ac:dyDescent="0.15">
      <c r="B541" s="25"/>
      <c r="C541" s="25"/>
    </row>
    <row r="542" spans="2:3" ht="12.75" customHeight="1" x14ac:dyDescent="0.15">
      <c r="B542" s="25"/>
      <c r="C542" s="25"/>
    </row>
    <row r="543" spans="2:3" ht="12.75" customHeight="1" x14ac:dyDescent="0.15">
      <c r="B543" s="25"/>
      <c r="C543" s="25"/>
    </row>
    <row r="544" spans="2:3" ht="12.75" customHeight="1" x14ac:dyDescent="0.15">
      <c r="B544" s="25"/>
      <c r="C544" s="25"/>
    </row>
    <row r="545" spans="2:3" ht="12.75" customHeight="1" x14ac:dyDescent="0.15">
      <c r="B545" s="25"/>
      <c r="C545" s="25"/>
    </row>
    <row r="546" spans="2:3" ht="12.75" customHeight="1" x14ac:dyDescent="0.15">
      <c r="B546" s="25"/>
      <c r="C546" s="25"/>
    </row>
    <row r="547" spans="2:3" ht="12.75" customHeight="1" x14ac:dyDescent="0.15">
      <c r="B547" s="25"/>
      <c r="C547" s="25"/>
    </row>
    <row r="548" spans="2:3" ht="12.75" customHeight="1" x14ac:dyDescent="0.15">
      <c r="B548" s="25"/>
      <c r="C548" s="25"/>
    </row>
    <row r="549" spans="2:3" ht="12.75" customHeight="1" x14ac:dyDescent="0.15">
      <c r="B549" s="25"/>
      <c r="C549" s="25"/>
    </row>
    <row r="550" spans="2:3" ht="12.75" customHeight="1" x14ac:dyDescent="0.15">
      <c r="B550" s="25"/>
      <c r="C550" s="25"/>
    </row>
    <row r="551" spans="2:3" ht="12.75" customHeight="1" x14ac:dyDescent="0.15">
      <c r="B551" s="25"/>
      <c r="C551" s="25"/>
    </row>
    <row r="552" spans="2:3" ht="12.75" customHeight="1" x14ac:dyDescent="0.15">
      <c r="B552" s="25"/>
      <c r="C552" s="25"/>
    </row>
    <row r="553" spans="2:3" ht="12.75" customHeight="1" x14ac:dyDescent="0.15">
      <c r="B553" s="25"/>
      <c r="C553" s="25"/>
    </row>
    <row r="554" spans="2:3" ht="12.75" customHeight="1" x14ac:dyDescent="0.15">
      <c r="B554" s="25"/>
      <c r="C554" s="25"/>
    </row>
    <row r="555" spans="2:3" ht="12.75" customHeight="1" x14ac:dyDescent="0.15">
      <c r="B555" s="25"/>
      <c r="C555" s="25"/>
    </row>
    <row r="556" spans="2:3" ht="12.75" customHeight="1" x14ac:dyDescent="0.15">
      <c r="B556" s="25"/>
      <c r="C556" s="25"/>
    </row>
    <row r="557" spans="2:3" ht="12.75" customHeight="1" x14ac:dyDescent="0.15">
      <c r="B557" s="25"/>
      <c r="C557" s="25"/>
    </row>
    <row r="558" spans="2:3" ht="12.75" customHeight="1" x14ac:dyDescent="0.15">
      <c r="B558" s="25"/>
      <c r="C558" s="25"/>
    </row>
    <row r="559" spans="2:3" ht="12.75" customHeight="1" x14ac:dyDescent="0.15">
      <c r="B559" s="25"/>
      <c r="C559" s="25"/>
    </row>
    <row r="560" spans="2:3" ht="12.75" customHeight="1" x14ac:dyDescent="0.15">
      <c r="B560" s="25"/>
      <c r="C560" s="25"/>
    </row>
    <row r="561" spans="2:3" ht="12.75" customHeight="1" x14ac:dyDescent="0.15">
      <c r="B561" s="25"/>
      <c r="C561" s="25"/>
    </row>
    <row r="562" spans="2:3" ht="12.75" customHeight="1" x14ac:dyDescent="0.15">
      <c r="B562" s="25"/>
      <c r="C562" s="25"/>
    </row>
    <row r="563" spans="2:3" ht="12.75" customHeight="1" x14ac:dyDescent="0.15">
      <c r="B563" s="25"/>
      <c r="C563" s="25"/>
    </row>
    <row r="564" spans="2:3" ht="12.75" customHeight="1" x14ac:dyDescent="0.15">
      <c r="B564" s="25"/>
      <c r="C564" s="25"/>
    </row>
    <row r="565" spans="2:3" ht="12.75" customHeight="1" x14ac:dyDescent="0.15">
      <c r="B565" s="25"/>
      <c r="C565" s="25"/>
    </row>
    <row r="566" spans="2:3" ht="12.75" customHeight="1" x14ac:dyDescent="0.15">
      <c r="B566" s="25"/>
      <c r="C566" s="25"/>
    </row>
    <row r="567" spans="2:3" ht="12.75" customHeight="1" x14ac:dyDescent="0.15">
      <c r="B567" s="25"/>
      <c r="C567" s="25"/>
    </row>
    <row r="568" spans="2:3" ht="12.75" customHeight="1" x14ac:dyDescent="0.15">
      <c r="B568" s="25"/>
      <c r="C568" s="25"/>
    </row>
    <row r="569" spans="2:3" ht="12.75" customHeight="1" x14ac:dyDescent="0.15">
      <c r="B569" s="25"/>
      <c r="C569" s="25"/>
    </row>
    <row r="570" spans="2:3" ht="12.75" customHeight="1" x14ac:dyDescent="0.15">
      <c r="B570" s="25"/>
      <c r="C570" s="25"/>
    </row>
    <row r="571" spans="2:3" ht="12.75" customHeight="1" x14ac:dyDescent="0.15">
      <c r="B571" s="25"/>
      <c r="C571" s="25"/>
    </row>
    <row r="572" spans="2:3" ht="12.75" customHeight="1" x14ac:dyDescent="0.15">
      <c r="B572" s="25"/>
      <c r="C572" s="25"/>
    </row>
    <row r="573" spans="2:3" ht="12.75" customHeight="1" x14ac:dyDescent="0.15">
      <c r="B573" s="25"/>
      <c r="C573" s="25"/>
    </row>
    <row r="574" spans="2:3" ht="12.75" customHeight="1" x14ac:dyDescent="0.15">
      <c r="B574" s="25"/>
      <c r="C574" s="25"/>
    </row>
    <row r="575" spans="2:3" ht="12.75" customHeight="1" x14ac:dyDescent="0.15">
      <c r="B575" s="25"/>
      <c r="C575" s="25"/>
    </row>
    <row r="576" spans="2:3" ht="12.75" customHeight="1" x14ac:dyDescent="0.15">
      <c r="B576" s="25"/>
      <c r="C576" s="25"/>
    </row>
    <row r="577" spans="2:3" ht="12.75" customHeight="1" x14ac:dyDescent="0.15">
      <c r="B577" s="25"/>
      <c r="C577" s="25"/>
    </row>
    <row r="578" spans="2:3" ht="12.75" customHeight="1" x14ac:dyDescent="0.15">
      <c r="B578" s="25"/>
      <c r="C578" s="25"/>
    </row>
    <row r="579" spans="2:3" ht="12.75" customHeight="1" x14ac:dyDescent="0.15">
      <c r="B579" s="25"/>
      <c r="C579" s="25"/>
    </row>
    <row r="580" spans="2:3" ht="12.75" customHeight="1" x14ac:dyDescent="0.15">
      <c r="B580" s="25"/>
      <c r="C580" s="25"/>
    </row>
    <row r="581" spans="2:3" ht="12.75" customHeight="1" x14ac:dyDescent="0.15">
      <c r="B581" s="25"/>
      <c r="C581" s="25"/>
    </row>
    <row r="582" spans="2:3" ht="12.75" customHeight="1" x14ac:dyDescent="0.15">
      <c r="B582" s="25"/>
      <c r="C582" s="25"/>
    </row>
    <row r="583" spans="2:3" ht="12.75" customHeight="1" x14ac:dyDescent="0.15">
      <c r="B583" s="25"/>
      <c r="C583" s="25"/>
    </row>
    <row r="584" spans="2:3" ht="12.75" customHeight="1" x14ac:dyDescent="0.15">
      <c r="B584" s="25"/>
      <c r="C584" s="25"/>
    </row>
    <row r="585" spans="2:3" ht="12.75" customHeight="1" x14ac:dyDescent="0.15">
      <c r="B585" s="25"/>
      <c r="C585" s="25"/>
    </row>
    <row r="586" spans="2:3" ht="12.75" customHeight="1" x14ac:dyDescent="0.15">
      <c r="B586" s="25"/>
      <c r="C586" s="25"/>
    </row>
    <row r="587" spans="2:3" ht="12.75" customHeight="1" x14ac:dyDescent="0.15">
      <c r="B587" s="25"/>
      <c r="C587" s="25"/>
    </row>
    <row r="588" spans="2:3" ht="12.75" customHeight="1" x14ac:dyDescent="0.15">
      <c r="B588" s="25"/>
      <c r="C588" s="25"/>
    </row>
    <row r="589" spans="2:3" ht="12.75" customHeight="1" x14ac:dyDescent="0.15">
      <c r="B589" s="25"/>
      <c r="C589" s="25"/>
    </row>
    <row r="590" spans="2:3" ht="12.75" customHeight="1" x14ac:dyDescent="0.15">
      <c r="B590" s="25"/>
      <c r="C590" s="25"/>
    </row>
    <row r="591" spans="2:3" ht="12.75" customHeight="1" x14ac:dyDescent="0.15">
      <c r="B591" s="25"/>
      <c r="C591" s="25"/>
    </row>
    <row r="592" spans="2:3" ht="12.75" customHeight="1" x14ac:dyDescent="0.15">
      <c r="B592" s="25"/>
      <c r="C592" s="25"/>
    </row>
    <row r="593" spans="2:3" ht="12.75" customHeight="1" x14ac:dyDescent="0.15">
      <c r="B593" s="25"/>
      <c r="C593" s="25"/>
    </row>
    <row r="594" spans="2:3" ht="12.75" customHeight="1" x14ac:dyDescent="0.15">
      <c r="B594" s="25"/>
      <c r="C594" s="25"/>
    </row>
    <row r="595" spans="2:3" ht="12.75" customHeight="1" x14ac:dyDescent="0.15">
      <c r="B595" s="25"/>
      <c r="C595" s="25"/>
    </row>
    <row r="596" spans="2:3" ht="12.75" customHeight="1" x14ac:dyDescent="0.15">
      <c r="B596" s="25"/>
      <c r="C596" s="25"/>
    </row>
    <row r="597" spans="2:3" ht="12.75" customHeight="1" x14ac:dyDescent="0.15">
      <c r="B597" s="25"/>
      <c r="C597" s="25"/>
    </row>
    <row r="598" spans="2:3" ht="12.75" customHeight="1" x14ac:dyDescent="0.15">
      <c r="B598" s="25"/>
      <c r="C598" s="25"/>
    </row>
    <row r="599" spans="2:3" ht="12.75" customHeight="1" x14ac:dyDescent="0.15">
      <c r="B599" s="25"/>
      <c r="C599" s="25"/>
    </row>
    <row r="600" spans="2:3" ht="12.75" customHeight="1" x14ac:dyDescent="0.15">
      <c r="B600" s="25"/>
      <c r="C600" s="25"/>
    </row>
    <row r="601" spans="2:3" ht="12.75" customHeight="1" x14ac:dyDescent="0.15">
      <c r="B601" s="25"/>
      <c r="C601" s="25"/>
    </row>
    <row r="602" spans="2:3" ht="12.75" customHeight="1" x14ac:dyDescent="0.15">
      <c r="B602" s="25"/>
      <c r="C602" s="25"/>
    </row>
    <row r="603" spans="2:3" ht="12.75" customHeight="1" x14ac:dyDescent="0.15">
      <c r="B603" s="25"/>
      <c r="C603" s="25"/>
    </row>
    <row r="604" spans="2:3" ht="12.75" customHeight="1" x14ac:dyDescent="0.15">
      <c r="B604" s="25"/>
      <c r="C604" s="25"/>
    </row>
    <row r="605" spans="2:3" ht="12.75" customHeight="1" x14ac:dyDescent="0.15">
      <c r="B605" s="25"/>
      <c r="C605" s="25"/>
    </row>
    <row r="606" spans="2:3" ht="12.75" customHeight="1" x14ac:dyDescent="0.15">
      <c r="B606" s="25"/>
      <c r="C606" s="25"/>
    </row>
    <row r="607" spans="2:3" ht="12.75" customHeight="1" x14ac:dyDescent="0.15">
      <c r="B607" s="25"/>
      <c r="C607" s="25"/>
    </row>
    <row r="608" spans="2:3" ht="12.75" customHeight="1" x14ac:dyDescent="0.15">
      <c r="B608" s="25"/>
      <c r="C608" s="25"/>
    </row>
    <row r="609" spans="2:3" ht="12.75" customHeight="1" x14ac:dyDescent="0.15">
      <c r="B609" s="25"/>
      <c r="C609" s="25"/>
    </row>
    <row r="610" spans="2:3" ht="12.75" customHeight="1" x14ac:dyDescent="0.15">
      <c r="B610" s="25"/>
      <c r="C610" s="25"/>
    </row>
    <row r="611" spans="2:3" ht="12.75" customHeight="1" x14ac:dyDescent="0.15">
      <c r="B611" s="25"/>
      <c r="C611" s="25"/>
    </row>
    <row r="612" spans="2:3" ht="12.75" customHeight="1" x14ac:dyDescent="0.15">
      <c r="B612" s="25"/>
      <c r="C612" s="25"/>
    </row>
    <row r="613" spans="2:3" ht="12.75" customHeight="1" x14ac:dyDescent="0.15">
      <c r="B613" s="25"/>
      <c r="C613" s="25"/>
    </row>
    <row r="614" spans="2:3" ht="12.75" customHeight="1" x14ac:dyDescent="0.15">
      <c r="B614" s="25"/>
      <c r="C614" s="25"/>
    </row>
    <row r="615" spans="2:3" ht="12.75" customHeight="1" x14ac:dyDescent="0.15">
      <c r="B615" s="25"/>
      <c r="C615" s="25"/>
    </row>
    <row r="616" spans="2:3" ht="12.75" customHeight="1" x14ac:dyDescent="0.15">
      <c r="B616" s="25"/>
      <c r="C616" s="25"/>
    </row>
    <row r="617" spans="2:3" ht="12.75" customHeight="1" x14ac:dyDescent="0.15">
      <c r="B617" s="25"/>
      <c r="C617" s="25"/>
    </row>
    <row r="618" spans="2:3" ht="12.75" customHeight="1" x14ac:dyDescent="0.15">
      <c r="B618" s="25"/>
      <c r="C618" s="25"/>
    </row>
    <row r="619" spans="2:3" ht="12.75" customHeight="1" x14ac:dyDescent="0.15">
      <c r="B619" s="25"/>
      <c r="C619" s="25"/>
    </row>
    <row r="620" spans="2:3" ht="12.75" customHeight="1" x14ac:dyDescent="0.15">
      <c r="B620" s="25"/>
      <c r="C620" s="25"/>
    </row>
    <row r="621" spans="2:3" ht="12.75" customHeight="1" x14ac:dyDescent="0.15">
      <c r="B621" s="25"/>
      <c r="C621" s="25"/>
    </row>
    <row r="622" spans="2:3" ht="12.75" customHeight="1" x14ac:dyDescent="0.15">
      <c r="B622" s="25"/>
      <c r="C622" s="25"/>
    </row>
    <row r="623" spans="2:3" ht="12.75" customHeight="1" x14ac:dyDescent="0.15">
      <c r="B623" s="25"/>
      <c r="C623" s="25"/>
    </row>
    <row r="624" spans="2:3" ht="12.75" customHeight="1" x14ac:dyDescent="0.15">
      <c r="B624" s="25"/>
      <c r="C624" s="25"/>
    </row>
    <row r="625" spans="2:3" ht="12.75" customHeight="1" x14ac:dyDescent="0.15">
      <c r="B625" s="25"/>
      <c r="C625" s="25"/>
    </row>
    <row r="626" spans="2:3" ht="12.75" customHeight="1" x14ac:dyDescent="0.15">
      <c r="B626" s="25"/>
      <c r="C626" s="25"/>
    </row>
    <row r="627" spans="2:3" ht="12.75" customHeight="1" x14ac:dyDescent="0.15">
      <c r="B627" s="25"/>
      <c r="C627" s="25"/>
    </row>
    <row r="628" spans="2:3" ht="12.75" customHeight="1" x14ac:dyDescent="0.15">
      <c r="B628" s="25"/>
      <c r="C628" s="25"/>
    </row>
    <row r="629" spans="2:3" ht="12.75" customHeight="1" x14ac:dyDescent="0.15">
      <c r="B629" s="25"/>
      <c r="C629" s="25"/>
    </row>
    <row r="630" spans="2:3" ht="12.75" customHeight="1" x14ac:dyDescent="0.15">
      <c r="B630" s="25"/>
      <c r="C630" s="25"/>
    </row>
    <row r="631" spans="2:3" ht="12.75" customHeight="1" x14ac:dyDescent="0.15">
      <c r="B631" s="25"/>
      <c r="C631" s="25"/>
    </row>
    <row r="632" spans="2:3" ht="12.75" customHeight="1" x14ac:dyDescent="0.15">
      <c r="B632" s="25"/>
      <c r="C632" s="25"/>
    </row>
    <row r="633" spans="2:3" ht="12.75" customHeight="1" x14ac:dyDescent="0.15">
      <c r="B633" s="25"/>
      <c r="C633" s="25"/>
    </row>
    <row r="634" spans="2:3" ht="12.75" customHeight="1" x14ac:dyDescent="0.15">
      <c r="B634" s="25"/>
      <c r="C634" s="25"/>
    </row>
    <row r="635" spans="2:3" ht="12.75" customHeight="1" x14ac:dyDescent="0.15">
      <c r="B635" s="25"/>
      <c r="C635" s="25"/>
    </row>
    <row r="636" spans="2:3" ht="12.75" customHeight="1" x14ac:dyDescent="0.15">
      <c r="B636" s="25"/>
      <c r="C636" s="25"/>
    </row>
    <row r="637" spans="2:3" ht="12.75" customHeight="1" x14ac:dyDescent="0.15">
      <c r="B637" s="25"/>
      <c r="C637" s="25"/>
    </row>
    <row r="638" spans="2:3" ht="12.75" customHeight="1" x14ac:dyDescent="0.15">
      <c r="B638" s="25"/>
      <c r="C638" s="25"/>
    </row>
    <row r="639" spans="2:3" ht="12.75" customHeight="1" x14ac:dyDescent="0.15">
      <c r="B639" s="25"/>
      <c r="C639" s="25"/>
    </row>
    <row r="640" spans="2:3" ht="12.75" customHeight="1" x14ac:dyDescent="0.15">
      <c r="B640" s="25"/>
      <c r="C640" s="25"/>
    </row>
    <row r="641" spans="2:3" ht="12.75" customHeight="1" x14ac:dyDescent="0.15">
      <c r="B641" s="25"/>
      <c r="C641" s="25"/>
    </row>
    <row r="642" spans="2:3" ht="12.75" customHeight="1" x14ac:dyDescent="0.15">
      <c r="B642" s="25"/>
      <c r="C642" s="25"/>
    </row>
    <row r="643" spans="2:3" ht="12.75" customHeight="1" x14ac:dyDescent="0.15">
      <c r="B643" s="25"/>
      <c r="C643" s="25"/>
    </row>
    <row r="644" spans="2:3" ht="12.75" customHeight="1" x14ac:dyDescent="0.15">
      <c r="B644" s="25"/>
      <c r="C644" s="25"/>
    </row>
    <row r="645" spans="2:3" ht="12.75" customHeight="1" x14ac:dyDescent="0.15">
      <c r="B645" s="25"/>
      <c r="C645" s="25"/>
    </row>
    <row r="646" spans="2:3" ht="12.75" customHeight="1" x14ac:dyDescent="0.15">
      <c r="B646" s="25"/>
      <c r="C646" s="25"/>
    </row>
    <row r="647" spans="2:3" ht="12.75" customHeight="1" x14ac:dyDescent="0.15">
      <c r="B647" s="25"/>
      <c r="C647" s="25"/>
    </row>
    <row r="648" spans="2:3" ht="12.75" customHeight="1" x14ac:dyDescent="0.15">
      <c r="B648" s="25"/>
      <c r="C648" s="25"/>
    </row>
    <row r="649" spans="2:3" ht="12.75" customHeight="1" x14ac:dyDescent="0.15">
      <c r="B649" s="25"/>
      <c r="C649" s="25"/>
    </row>
    <row r="650" spans="2:3" ht="12.75" customHeight="1" x14ac:dyDescent="0.15">
      <c r="B650" s="25"/>
      <c r="C650" s="25"/>
    </row>
    <row r="651" spans="2:3" ht="12.75" customHeight="1" x14ac:dyDescent="0.15">
      <c r="B651" s="25"/>
      <c r="C651" s="25"/>
    </row>
    <row r="652" spans="2:3" ht="12.75" customHeight="1" x14ac:dyDescent="0.15">
      <c r="B652" s="25"/>
      <c r="C652" s="25"/>
    </row>
    <row r="653" spans="2:3" ht="12.75" customHeight="1" x14ac:dyDescent="0.15">
      <c r="B653" s="25"/>
      <c r="C653" s="25"/>
    </row>
    <row r="654" spans="2:3" ht="12.75" customHeight="1" x14ac:dyDescent="0.15">
      <c r="B654" s="25"/>
      <c r="C654" s="25"/>
    </row>
    <row r="655" spans="2:3" ht="12.75" customHeight="1" x14ac:dyDescent="0.15">
      <c r="B655" s="25"/>
      <c r="C655" s="25"/>
    </row>
    <row r="656" spans="2:3" ht="12.75" customHeight="1" x14ac:dyDescent="0.15">
      <c r="B656" s="25"/>
      <c r="C656" s="25"/>
    </row>
    <row r="657" spans="2:3" ht="12.75" customHeight="1" x14ac:dyDescent="0.15">
      <c r="B657" s="25"/>
      <c r="C657" s="25"/>
    </row>
    <row r="658" spans="2:3" ht="12.75" customHeight="1" x14ac:dyDescent="0.15">
      <c r="B658" s="25"/>
      <c r="C658" s="25"/>
    </row>
    <row r="659" spans="2:3" ht="12.75" customHeight="1" x14ac:dyDescent="0.15">
      <c r="B659" s="25"/>
      <c r="C659" s="25"/>
    </row>
    <row r="660" spans="2:3" ht="12.75" customHeight="1" x14ac:dyDescent="0.15">
      <c r="B660" s="25"/>
      <c r="C660" s="25"/>
    </row>
    <row r="661" spans="2:3" ht="12.75" customHeight="1" x14ac:dyDescent="0.15">
      <c r="B661" s="25"/>
      <c r="C661" s="25"/>
    </row>
    <row r="662" spans="2:3" ht="12.75" customHeight="1" x14ac:dyDescent="0.15">
      <c r="B662" s="25"/>
      <c r="C662" s="25"/>
    </row>
    <row r="663" spans="2:3" ht="12.75" customHeight="1" x14ac:dyDescent="0.15">
      <c r="B663" s="25"/>
      <c r="C663" s="25"/>
    </row>
    <row r="664" spans="2:3" ht="12.75" customHeight="1" x14ac:dyDescent="0.15">
      <c r="B664" s="25"/>
      <c r="C664" s="25"/>
    </row>
    <row r="665" spans="2:3" ht="12.75" customHeight="1" x14ac:dyDescent="0.15">
      <c r="B665" s="25"/>
      <c r="C665" s="25"/>
    </row>
    <row r="666" spans="2:3" ht="12.75" customHeight="1" x14ac:dyDescent="0.15">
      <c r="B666" s="25"/>
      <c r="C666" s="25"/>
    </row>
    <row r="667" spans="2:3" ht="12.75" customHeight="1" x14ac:dyDescent="0.15">
      <c r="B667" s="25"/>
      <c r="C667" s="25"/>
    </row>
    <row r="668" spans="2:3" ht="12.75" customHeight="1" x14ac:dyDescent="0.15">
      <c r="B668" s="25"/>
      <c r="C668" s="25"/>
    </row>
    <row r="669" spans="2:3" ht="12.75" customHeight="1" x14ac:dyDescent="0.15">
      <c r="B669" s="25"/>
      <c r="C669" s="25"/>
    </row>
    <row r="670" spans="2:3" ht="12.75" customHeight="1" x14ac:dyDescent="0.15">
      <c r="B670" s="25"/>
      <c r="C670" s="25"/>
    </row>
    <row r="671" spans="2:3" ht="12.75" customHeight="1" x14ac:dyDescent="0.15">
      <c r="B671" s="25"/>
      <c r="C671" s="25"/>
    </row>
    <row r="672" spans="2:3" ht="12.75" customHeight="1" x14ac:dyDescent="0.15">
      <c r="B672" s="25"/>
      <c r="C672" s="25"/>
    </row>
    <row r="673" spans="2:3" ht="12.75" customHeight="1" x14ac:dyDescent="0.15">
      <c r="B673" s="25"/>
      <c r="C673" s="25"/>
    </row>
    <row r="674" spans="2:3" ht="12.75" customHeight="1" x14ac:dyDescent="0.15">
      <c r="B674" s="25"/>
      <c r="C674" s="25"/>
    </row>
    <row r="675" spans="2:3" ht="12.75" customHeight="1" x14ac:dyDescent="0.15">
      <c r="B675" s="25"/>
      <c r="C675" s="25"/>
    </row>
    <row r="676" spans="2:3" ht="12.75" customHeight="1" x14ac:dyDescent="0.15">
      <c r="B676" s="25"/>
      <c r="C676" s="25"/>
    </row>
    <row r="677" spans="2:3" ht="12.75" customHeight="1" x14ac:dyDescent="0.15">
      <c r="B677" s="25"/>
      <c r="C677" s="25"/>
    </row>
    <row r="678" spans="2:3" ht="12.75" customHeight="1" x14ac:dyDescent="0.15">
      <c r="B678" s="25"/>
      <c r="C678" s="25"/>
    </row>
    <row r="679" spans="2:3" ht="12.75" customHeight="1" x14ac:dyDescent="0.15">
      <c r="B679" s="25"/>
      <c r="C679" s="25"/>
    </row>
    <row r="680" spans="2:3" ht="12.75" customHeight="1" x14ac:dyDescent="0.15">
      <c r="B680" s="25"/>
      <c r="C680" s="25"/>
    </row>
    <row r="681" spans="2:3" ht="12.75" customHeight="1" x14ac:dyDescent="0.15">
      <c r="B681" s="25"/>
      <c r="C681" s="25"/>
    </row>
    <row r="682" spans="2:3" ht="12.75" customHeight="1" x14ac:dyDescent="0.15">
      <c r="B682" s="25"/>
      <c r="C682" s="25"/>
    </row>
    <row r="683" spans="2:3" ht="12.75" customHeight="1" x14ac:dyDescent="0.15">
      <c r="B683" s="25"/>
      <c r="C683" s="25"/>
    </row>
    <row r="684" spans="2:3" ht="12.75" customHeight="1" x14ac:dyDescent="0.15">
      <c r="B684" s="25"/>
      <c r="C684" s="25"/>
    </row>
    <row r="685" spans="2:3" ht="12.75" customHeight="1" x14ac:dyDescent="0.15">
      <c r="B685" s="25"/>
      <c r="C685" s="25"/>
    </row>
    <row r="686" spans="2:3" ht="12.75" customHeight="1" x14ac:dyDescent="0.15">
      <c r="B686" s="25"/>
      <c r="C686" s="25"/>
    </row>
    <row r="687" spans="2:3" ht="12.75" customHeight="1" x14ac:dyDescent="0.15">
      <c r="B687" s="25"/>
      <c r="C687" s="25"/>
    </row>
    <row r="688" spans="2:3" ht="12.75" customHeight="1" x14ac:dyDescent="0.15">
      <c r="B688" s="25"/>
      <c r="C688" s="25"/>
    </row>
    <row r="689" spans="2:3" ht="12.75" customHeight="1" x14ac:dyDescent="0.15">
      <c r="B689" s="25"/>
      <c r="C689" s="25"/>
    </row>
    <row r="690" spans="2:3" ht="12.75" customHeight="1" x14ac:dyDescent="0.15">
      <c r="B690" s="25"/>
      <c r="C690" s="25"/>
    </row>
    <row r="691" spans="2:3" ht="12.75" customHeight="1" x14ac:dyDescent="0.15">
      <c r="B691" s="25"/>
      <c r="C691" s="25"/>
    </row>
    <row r="692" spans="2:3" ht="12.75" customHeight="1" x14ac:dyDescent="0.15">
      <c r="B692" s="25"/>
      <c r="C692" s="25"/>
    </row>
    <row r="693" spans="2:3" ht="12.75" customHeight="1" x14ac:dyDescent="0.15">
      <c r="B693" s="25"/>
      <c r="C693" s="25"/>
    </row>
    <row r="694" spans="2:3" ht="12.75" customHeight="1" x14ac:dyDescent="0.15">
      <c r="B694" s="25"/>
      <c r="C694" s="25"/>
    </row>
    <row r="695" spans="2:3" ht="12.75" customHeight="1" x14ac:dyDescent="0.15">
      <c r="B695" s="25"/>
      <c r="C695" s="25"/>
    </row>
    <row r="696" spans="2:3" ht="12.75" customHeight="1" x14ac:dyDescent="0.15">
      <c r="B696" s="25"/>
      <c r="C696" s="25"/>
    </row>
    <row r="697" spans="2:3" ht="12.75" customHeight="1" x14ac:dyDescent="0.15">
      <c r="B697" s="25"/>
      <c r="C697" s="25"/>
    </row>
    <row r="698" spans="2:3" ht="12.75" customHeight="1" x14ac:dyDescent="0.15">
      <c r="B698" s="25"/>
      <c r="C698" s="25"/>
    </row>
    <row r="699" spans="2:3" ht="12.75" customHeight="1" x14ac:dyDescent="0.15">
      <c r="B699" s="25"/>
      <c r="C699" s="25"/>
    </row>
    <row r="700" spans="2:3" ht="12.75" customHeight="1" x14ac:dyDescent="0.15">
      <c r="B700" s="25"/>
      <c r="C700" s="25"/>
    </row>
    <row r="701" spans="2:3" ht="12.75" customHeight="1" x14ac:dyDescent="0.15">
      <c r="B701" s="25"/>
      <c r="C701" s="25"/>
    </row>
    <row r="702" spans="2:3" ht="12.75" customHeight="1" x14ac:dyDescent="0.15">
      <c r="B702" s="25"/>
      <c r="C702" s="25"/>
    </row>
    <row r="703" spans="2:3" ht="12.75" customHeight="1" x14ac:dyDescent="0.15">
      <c r="B703" s="25"/>
      <c r="C703" s="25"/>
    </row>
    <row r="704" spans="2:3" ht="12.75" customHeight="1" x14ac:dyDescent="0.15">
      <c r="B704" s="25"/>
      <c r="C704" s="25"/>
    </row>
    <row r="705" spans="2:3" ht="12.75" customHeight="1" x14ac:dyDescent="0.15">
      <c r="B705" s="25"/>
      <c r="C705" s="25"/>
    </row>
    <row r="706" spans="2:3" ht="12.75" customHeight="1" x14ac:dyDescent="0.15">
      <c r="B706" s="25"/>
      <c r="C706" s="25"/>
    </row>
    <row r="707" spans="2:3" ht="12.75" customHeight="1" x14ac:dyDescent="0.15">
      <c r="B707" s="25"/>
      <c r="C707" s="25"/>
    </row>
    <row r="708" spans="2:3" ht="12.75" customHeight="1" x14ac:dyDescent="0.15">
      <c r="B708" s="25"/>
      <c r="C708" s="25"/>
    </row>
    <row r="709" spans="2:3" ht="12.75" customHeight="1" x14ac:dyDescent="0.15">
      <c r="B709" s="25"/>
      <c r="C709" s="25"/>
    </row>
    <row r="710" spans="2:3" ht="12.75" customHeight="1" x14ac:dyDescent="0.15">
      <c r="B710" s="25"/>
      <c r="C710" s="25"/>
    </row>
    <row r="711" spans="2:3" ht="12.75" customHeight="1" x14ac:dyDescent="0.15">
      <c r="B711" s="25"/>
      <c r="C711" s="25"/>
    </row>
    <row r="712" spans="2:3" ht="12.75" customHeight="1" x14ac:dyDescent="0.15">
      <c r="B712" s="25"/>
      <c r="C712" s="25"/>
    </row>
    <row r="713" spans="2:3" ht="12.75" customHeight="1" x14ac:dyDescent="0.15">
      <c r="B713" s="25"/>
      <c r="C713" s="25"/>
    </row>
    <row r="714" spans="2:3" ht="12.75" customHeight="1" x14ac:dyDescent="0.15">
      <c r="B714" s="25"/>
      <c r="C714" s="25"/>
    </row>
    <row r="715" spans="2:3" ht="12.75" customHeight="1" x14ac:dyDescent="0.15">
      <c r="B715" s="25"/>
      <c r="C715" s="25"/>
    </row>
    <row r="716" spans="2:3" ht="12.75" customHeight="1" x14ac:dyDescent="0.15">
      <c r="B716" s="25"/>
      <c r="C716" s="25"/>
    </row>
    <row r="717" spans="2:3" ht="12.75" customHeight="1" x14ac:dyDescent="0.15">
      <c r="B717" s="25"/>
      <c r="C717" s="25"/>
    </row>
    <row r="718" spans="2:3" ht="12.75" customHeight="1" x14ac:dyDescent="0.15">
      <c r="B718" s="25"/>
      <c r="C718" s="25"/>
    </row>
    <row r="719" spans="2:3" ht="12.75" customHeight="1" x14ac:dyDescent="0.15">
      <c r="B719" s="25"/>
      <c r="C719" s="25"/>
    </row>
    <row r="720" spans="2:3" ht="12.75" customHeight="1" x14ac:dyDescent="0.15">
      <c r="B720" s="25"/>
      <c r="C720" s="25"/>
    </row>
    <row r="721" spans="2:3" ht="12.75" customHeight="1" x14ac:dyDescent="0.15">
      <c r="B721" s="25"/>
      <c r="C721" s="25"/>
    </row>
    <row r="722" spans="2:3" ht="12.75" customHeight="1" x14ac:dyDescent="0.15">
      <c r="B722" s="25"/>
      <c r="C722" s="25"/>
    </row>
    <row r="723" spans="2:3" ht="12.75" customHeight="1" x14ac:dyDescent="0.15">
      <c r="B723" s="25"/>
      <c r="C723" s="25"/>
    </row>
    <row r="724" spans="2:3" ht="12.75" customHeight="1" x14ac:dyDescent="0.15">
      <c r="B724" s="25"/>
      <c r="C724" s="25"/>
    </row>
    <row r="725" spans="2:3" ht="12.75" customHeight="1" x14ac:dyDescent="0.15">
      <c r="B725" s="25"/>
      <c r="C725" s="25"/>
    </row>
    <row r="726" spans="2:3" ht="12.75" customHeight="1" x14ac:dyDescent="0.15">
      <c r="B726" s="25"/>
      <c r="C726" s="25"/>
    </row>
    <row r="727" spans="2:3" ht="12.75" customHeight="1" x14ac:dyDescent="0.15">
      <c r="B727" s="25"/>
      <c r="C727" s="25"/>
    </row>
    <row r="728" spans="2:3" ht="12.75" customHeight="1" x14ac:dyDescent="0.15">
      <c r="B728" s="25"/>
      <c r="C728" s="25"/>
    </row>
    <row r="729" spans="2:3" ht="12.75" customHeight="1" x14ac:dyDescent="0.15">
      <c r="B729" s="25"/>
      <c r="C729" s="25"/>
    </row>
    <row r="730" spans="2:3" ht="12.75" customHeight="1" x14ac:dyDescent="0.15">
      <c r="B730" s="25"/>
      <c r="C730" s="25"/>
    </row>
    <row r="731" spans="2:3" ht="12.75" customHeight="1" x14ac:dyDescent="0.15">
      <c r="B731" s="25"/>
      <c r="C731" s="25"/>
    </row>
    <row r="732" spans="2:3" ht="12.75" customHeight="1" x14ac:dyDescent="0.15">
      <c r="B732" s="25"/>
      <c r="C732" s="25"/>
    </row>
    <row r="733" spans="2:3" ht="12.75" customHeight="1" x14ac:dyDescent="0.15">
      <c r="B733" s="25"/>
      <c r="C733" s="25"/>
    </row>
    <row r="734" spans="2:3" ht="12.75" customHeight="1" x14ac:dyDescent="0.15">
      <c r="B734" s="25"/>
      <c r="C734" s="25"/>
    </row>
    <row r="735" spans="2:3" ht="12.75" customHeight="1" x14ac:dyDescent="0.15">
      <c r="B735" s="25"/>
      <c r="C735" s="25"/>
    </row>
    <row r="736" spans="2:3" ht="12.75" customHeight="1" x14ac:dyDescent="0.15">
      <c r="B736" s="25"/>
      <c r="C736" s="25"/>
    </row>
    <row r="737" spans="2:3" ht="12.75" customHeight="1" x14ac:dyDescent="0.15">
      <c r="B737" s="25"/>
      <c r="C737" s="25"/>
    </row>
    <row r="738" spans="2:3" ht="12.75" customHeight="1" x14ac:dyDescent="0.15">
      <c r="B738" s="25"/>
      <c r="C738" s="25"/>
    </row>
    <row r="739" spans="2:3" ht="12.75" customHeight="1" x14ac:dyDescent="0.15">
      <c r="B739" s="25"/>
      <c r="C739" s="25"/>
    </row>
    <row r="740" spans="2:3" ht="12.75" customHeight="1" x14ac:dyDescent="0.15">
      <c r="B740" s="25"/>
      <c r="C740" s="25"/>
    </row>
    <row r="741" spans="2:3" ht="12.75" customHeight="1" x14ac:dyDescent="0.15">
      <c r="B741" s="25"/>
      <c r="C741" s="25"/>
    </row>
    <row r="742" spans="2:3" ht="12.75" customHeight="1" x14ac:dyDescent="0.15">
      <c r="B742" s="25"/>
      <c r="C742" s="25"/>
    </row>
    <row r="743" spans="2:3" ht="12.75" customHeight="1" x14ac:dyDescent="0.15">
      <c r="B743" s="25"/>
      <c r="C743" s="25"/>
    </row>
    <row r="744" spans="2:3" ht="12.75" customHeight="1" x14ac:dyDescent="0.15">
      <c r="B744" s="25"/>
      <c r="C744" s="25"/>
    </row>
    <row r="745" spans="2:3" ht="12.75" customHeight="1" x14ac:dyDescent="0.15">
      <c r="B745" s="25"/>
      <c r="C745" s="25"/>
    </row>
    <row r="746" spans="2:3" ht="12.75" customHeight="1" x14ac:dyDescent="0.15">
      <c r="B746" s="25"/>
      <c r="C746" s="25"/>
    </row>
    <row r="747" spans="2:3" ht="12.75" customHeight="1" x14ac:dyDescent="0.15">
      <c r="B747" s="25"/>
      <c r="C747" s="25"/>
    </row>
    <row r="748" spans="2:3" ht="12.75" customHeight="1" x14ac:dyDescent="0.15">
      <c r="B748" s="25"/>
      <c r="C748" s="25"/>
    </row>
    <row r="749" spans="2:3" ht="12.75" customHeight="1" x14ac:dyDescent="0.15">
      <c r="B749" s="25"/>
      <c r="C749" s="25"/>
    </row>
    <row r="750" spans="2:3" ht="12.75" customHeight="1" x14ac:dyDescent="0.15">
      <c r="B750" s="25"/>
      <c r="C750" s="25"/>
    </row>
    <row r="751" spans="2:3" ht="12.75" customHeight="1" x14ac:dyDescent="0.15">
      <c r="B751" s="25"/>
      <c r="C751" s="25"/>
    </row>
    <row r="752" spans="2:3" ht="12.75" customHeight="1" x14ac:dyDescent="0.15">
      <c r="B752" s="25"/>
      <c r="C752" s="25"/>
    </row>
    <row r="753" spans="2:3" ht="12.75" customHeight="1" x14ac:dyDescent="0.15">
      <c r="B753" s="25"/>
      <c r="C753" s="25"/>
    </row>
    <row r="754" spans="2:3" ht="12.75" customHeight="1" x14ac:dyDescent="0.15">
      <c r="B754" s="25"/>
      <c r="C754" s="25"/>
    </row>
    <row r="755" spans="2:3" ht="12.75" customHeight="1" x14ac:dyDescent="0.15">
      <c r="B755" s="25"/>
      <c r="C755" s="25"/>
    </row>
    <row r="756" spans="2:3" ht="12.75" customHeight="1" x14ac:dyDescent="0.15">
      <c r="B756" s="25"/>
      <c r="C756" s="25"/>
    </row>
    <row r="757" spans="2:3" ht="12.75" customHeight="1" x14ac:dyDescent="0.15">
      <c r="B757" s="25"/>
      <c r="C757" s="25"/>
    </row>
    <row r="758" spans="2:3" ht="12.75" customHeight="1" x14ac:dyDescent="0.15">
      <c r="B758" s="25"/>
      <c r="C758" s="25"/>
    </row>
    <row r="759" spans="2:3" ht="12.75" customHeight="1" x14ac:dyDescent="0.15">
      <c r="B759" s="25"/>
      <c r="C759" s="25"/>
    </row>
    <row r="760" spans="2:3" ht="12.75" customHeight="1" x14ac:dyDescent="0.15">
      <c r="B760" s="25"/>
      <c r="C760" s="25"/>
    </row>
    <row r="761" spans="2:3" ht="12.75" customHeight="1" x14ac:dyDescent="0.15">
      <c r="B761" s="25"/>
      <c r="C761" s="25"/>
    </row>
    <row r="762" spans="2:3" ht="12.75" customHeight="1" x14ac:dyDescent="0.15">
      <c r="B762" s="25"/>
      <c r="C762" s="25"/>
    </row>
    <row r="763" spans="2:3" ht="12.75" customHeight="1" x14ac:dyDescent="0.15">
      <c r="B763" s="25"/>
      <c r="C763" s="25"/>
    </row>
    <row r="764" spans="2:3" ht="12.75" customHeight="1" x14ac:dyDescent="0.15">
      <c r="B764" s="25"/>
      <c r="C764" s="25"/>
    </row>
    <row r="765" spans="2:3" ht="12.75" customHeight="1" x14ac:dyDescent="0.15">
      <c r="B765" s="25"/>
      <c r="C765" s="25"/>
    </row>
    <row r="766" spans="2:3" ht="12.75" customHeight="1" x14ac:dyDescent="0.15">
      <c r="B766" s="25"/>
      <c r="C766" s="25"/>
    </row>
    <row r="767" spans="2:3" ht="12.75" customHeight="1" x14ac:dyDescent="0.15">
      <c r="B767" s="25"/>
      <c r="C767" s="25"/>
    </row>
    <row r="768" spans="2:3" ht="12.75" customHeight="1" x14ac:dyDescent="0.15">
      <c r="B768" s="25"/>
      <c r="C768" s="25"/>
    </row>
    <row r="769" spans="2:3" ht="12.75" customHeight="1" x14ac:dyDescent="0.15">
      <c r="B769" s="25"/>
      <c r="C769" s="25"/>
    </row>
    <row r="770" spans="2:3" ht="12.75" customHeight="1" x14ac:dyDescent="0.15">
      <c r="B770" s="25"/>
      <c r="C770" s="25"/>
    </row>
    <row r="771" spans="2:3" ht="12.75" customHeight="1" x14ac:dyDescent="0.15">
      <c r="B771" s="25"/>
      <c r="C771" s="25"/>
    </row>
    <row r="772" spans="2:3" ht="12.75" customHeight="1" x14ac:dyDescent="0.15">
      <c r="B772" s="25"/>
      <c r="C772" s="25"/>
    </row>
    <row r="773" spans="2:3" ht="12.75" customHeight="1" x14ac:dyDescent="0.15">
      <c r="B773" s="25"/>
      <c r="C773" s="25"/>
    </row>
    <row r="774" spans="2:3" ht="12.75" customHeight="1" x14ac:dyDescent="0.15">
      <c r="B774" s="25"/>
      <c r="C774" s="25"/>
    </row>
    <row r="775" spans="2:3" ht="12.75" customHeight="1" x14ac:dyDescent="0.15">
      <c r="B775" s="25"/>
      <c r="C775" s="25"/>
    </row>
    <row r="776" spans="2:3" ht="12.75" customHeight="1" x14ac:dyDescent="0.15">
      <c r="B776" s="25"/>
      <c r="C776" s="25"/>
    </row>
    <row r="777" spans="2:3" ht="12.75" customHeight="1" x14ac:dyDescent="0.15">
      <c r="B777" s="25"/>
      <c r="C777" s="25"/>
    </row>
    <row r="778" spans="2:3" ht="12.75" customHeight="1" x14ac:dyDescent="0.15">
      <c r="B778" s="25"/>
      <c r="C778" s="25"/>
    </row>
    <row r="779" spans="2:3" ht="12.75" customHeight="1" x14ac:dyDescent="0.15">
      <c r="B779" s="25"/>
      <c r="C779" s="25"/>
    </row>
    <row r="780" spans="2:3" ht="12.75" customHeight="1" x14ac:dyDescent="0.15">
      <c r="B780" s="25"/>
      <c r="C780" s="25"/>
    </row>
    <row r="781" spans="2:3" ht="12.75" customHeight="1" x14ac:dyDescent="0.15">
      <c r="B781" s="25"/>
      <c r="C781" s="25"/>
    </row>
    <row r="782" spans="2:3" ht="12.75" customHeight="1" x14ac:dyDescent="0.15">
      <c r="B782" s="25"/>
      <c r="C782" s="25"/>
    </row>
    <row r="783" spans="2:3" ht="12.75" customHeight="1" x14ac:dyDescent="0.15">
      <c r="B783" s="25"/>
      <c r="C783" s="25"/>
    </row>
    <row r="784" spans="2:3" ht="12.75" customHeight="1" x14ac:dyDescent="0.15">
      <c r="B784" s="25"/>
      <c r="C784" s="25"/>
    </row>
    <row r="785" spans="2:3" ht="12.75" customHeight="1" x14ac:dyDescent="0.15">
      <c r="B785" s="25"/>
      <c r="C785" s="25"/>
    </row>
    <row r="786" spans="2:3" ht="12.75" customHeight="1" x14ac:dyDescent="0.15">
      <c r="B786" s="25"/>
      <c r="C786" s="25"/>
    </row>
    <row r="787" spans="2:3" ht="12.75" customHeight="1" x14ac:dyDescent="0.15">
      <c r="B787" s="25"/>
      <c r="C787" s="25"/>
    </row>
    <row r="788" spans="2:3" ht="12.75" customHeight="1" x14ac:dyDescent="0.15">
      <c r="B788" s="25"/>
      <c r="C788" s="25"/>
    </row>
    <row r="789" spans="2:3" ht="12.75" customHeight="1" x14ac:dyDescent="0.15">
      <c r="B789" s="25"/>
      <c r="C789" s="25"/>
    </row>
    <row r="790" spans="2:3" ht="12.75" customHeight="1" x14ac:dyDescent="0.15">
      <c r="B790" s="25"/>
      <c r="C790" s="25"/>
    </row>
    <row r="791" spans="2:3" ht="12.75" customHeight="1" x14ac:dyDescent="0.15">
      <c r="B791" s="25"/>
      <c r="C791" s="25"/>
    </row>
    <row r="792" spans="2:3" ht="12.75" customHeight="1" x14ac:dyDescent="0.15">
      <c r="B792" s="25"/>
      <c r="C792" s="25"/>
    </row>
    <row r="793" spans="2:3" ht="12.75" customHeight="1" x14ac:dyDescent="0.15">
      <c r="B793" s="25"/>
      <c r="C793" s="25"/>
    </row>
    <row r="794" spans="2:3" ht="12.75" customHeight="1" x14ac:dyDescent="0.15">
      <c r="B794" s="25"/>
      <c r="C794" s="25"/>
    </row>
    <row r="795" spans="2:3" ht="12.75" customHeight="1" x14ac:dyDescent="0.15">
      <c r="B795" s="25"/>
      <c r="C795" s="25"/>
    </row>
    <row r="796" spans="2:3" ht="12.75" customHeight="1" x14ac:dyDescent="0.15">
      <c r="B796" s="25"/>
      <c r="C796" s="25"/>
    </row>
    <row r="797" spans="2:3" ht="12.75" customHeight="1" x14ac:dyDescent="0.15">
      <c r="B797" s="25"/>
      <c r="C797" s="25"/>
    </row>
    <row r="798" spans="2:3" ht="12.75" customHeight="1" x14ac:dyDescent="0.15">
      <c r="B798" s="25"/>
      <c r="C798" s="25"/>
    </row>
    <row r="799" spans="2:3" ht="12.75" customHeight="1" x14ac:dyDescent="0.15">
      <c r="B799" s="25"/>
      <c r="C799" s="25"/>
    </row>
    <row r="800" spans="2:3" ht="12.75" customHeight="1" x14ac:dyDescent="0.15">
      <c r="B800" s="25"/>
      <c r="C800" s="25"/>
    </row>
    <row r="801" spans="2:3" ht="12.75" customHeight="1" x14ac:dyDescent="0.15">
      <c r="B801" s="25"/>
      <c r="C801" s="25"/>
    </row>
    <row r="802" spans="2:3" ht="12.75" customHeight="1" x14ac:dyDescent="0.15">
      <c r="B802" s="25"/>
      <c r="C802" s="25"/>
    </row>
    <row r="803" spans="2:3" ht="12.75" customHeight="1" x14ac:dyDescent="0.15">
      <c r="B803" s="25"/>
      <c r="C803" s="25"/>
    </row>
    <row r="804" spans="2:3" ht="12.75" customHeight="1" x14ac:dyDescent="0.15">
      <c r="B804" s="25"/>
      <c r="C804" s="25"/>
    </row>
    <row r="805" spans="2:3" ht="12.75" customHeight="1" x14ac:dyDescent="0.15">
      <c r="B805" s="25"/>
      <c r="C805" s="25"/>
    </row>
    <row r="806" spans="2:3" ht="12.75" customHeight="1" x14ac:dyDescent="0.15">
      <c r="B806" s="25"/>
      <c r="C806" s="25"/>
    </row>
    <row r="807" spans="2:3" ht="12.75" customHeight="1" x14ac:dyDescent="0.15">
      <c r="B807" s="25"/>
      <c r="C807" s="25"/>
    </row>
    <row r="808" spans="2:3" ht="12.75" customHeight="1" x14ac:dyDescent="0.15">
      <c r="B808" s="25"/>
      <c r="C808" s="25"/>
    </row>
    <row r="809" spans="2:3" ht="12.75" customHeight="1" x14ac:dyDescent="0.15">
      <c r="B809" s="25"/>
      <c r="C809" s="25"/>
    </row>
    <row r="810" spans="2:3" ht="12.75" customHeight="1" x14ac:dyDescent="0.15">
      <c r="B810" s="25"/>
      <c r="C810" s="25"/>
    </row>
    <row r="811" spans="2:3" ht="12.75" customHeight="1" x14ac:dyDescent="0.15">
      <c r="B811" s="25"/>
      <c r="C811" s="25"/>
    </row>
    <row r="812" spans="2:3" ht="12.75" customHeight="1" x14ac:dyDescent="0.15">
      <c r="B812" s="25"/>
      <c r="C812" s="25"/>
    </row>
    <row r="813" spans="2:3" ht="12.75" customHeight="1" x14ac:dyDescent="0.15">
      <c r="B813" s="25"/>
      <c r="C813" s="25"/>
    </row>
    <row r="814" spans="2:3" ht="12.75" customHeight="1" x14ac:dyDescent="0.15">
      <c r="B814" s="25"/>
      <c r="C814" s="25"/>
    </row>
    <row r="815" spans="2:3" ht="12.75" customHeight="1" x14ac:dyDescent="0.15">
      <c r="B815" s="25"/>
      <c r="C815" s="25"/>
    </row>
    <row r="816" spans="2:3" ht="12.75" customHeight="1" x14ac:dyDescent="0.15">
      <c r="B816" s="25"/>
      <c r="C816" s="25"/>
    </row>
    <row r="817" spans="2:3" ht="12.75" customHeight="1" x14ac:dyDescent="0.15">
      <c r="B817" s="25"/>
      <c r="C817" s="25"/>
    </row>
    <row r="818" spans="2:3" ht="12.75" customHeight="1" x14ac:dyDescent="0.15">
      <c r="B818" s="25"/>
      <c r="C818" s="25"/>
    </row>
    <row r="819" spans="2:3" ht="12.75" customHeight="1" x14ac:dyDescent="0.15">
      <c r="B819" s="25"/>
      <c r="C819" s="25"/>
    </row>
    <row r="820" spans="2:3" ht="12.75" customHeight="1" x14ac:dyDescent="0.15">
      <c r="B820" s="25"/>
      <c r="C820" s="25"/>
    </row>
    <row r="821" spans="2:3" ht="12.75" customHeight="1" x14ac:dyDescent="0.15">
      <c r="B821" s="25"/>
      <c r="C821" s="25"/>
    </row>
    <row r="822" spans="2:3" ht="12.75" customHeight="1" x14ac:dyDescent="0.15">
      <c r="B822" s="25"/>
      <c r="C822" s="25"/>
    </row>
    <row r="823" spans="2:3" ht="12.75" customHeight="1" x14ac:dyDescent="0.15">
      <c r="B823" s="25"/>
      <c r="C823" s="25"/>
    </row>
    <row r="824" spans="2:3" ht="12.75" customHeight="1" x14ac:dyDescent="0.15">
      <c r="B824" s="25"/>
      <c r="C824" s="25"/>
    </row>
    <row r="825" spans="2:3" ht="12.75" customHeight="1" x14ac:dyDescent="0.15">
      <c r="B825" s="25"/>
      <c r="C825" s="25"/>
    </row>
    <row r="826" spans="2:3" ht="12.75" customHeight="1" x14ac:dyDescent="0.15">
      <c r="B826" s="25"/>
      <c r="C826" s="25"/>
    </row>
    <row r="827" spans="2:3" ht="12.75" customHeight="1" x14ac:dyDescent="0.15">
      <c r="B827" s="25"/>
      <c r="C827" s="25"/>
    </row>
    <row r="828" spans="2:3" ht="12.75" customHeight="1" x14ac:dyDescent="0.15">
      <c r="B828" s="25"/>
      <c r="C828" s="25"/>
    </row>
    <row r="829" spans="2:3" ht="12.75" customHeight="1" x14ac:dyDescent="0.15">
      <c r="B829" s="25"/>
      <c r="C829" s="25"/>
    </row>
    <row r="830" spans="2:3" ht="12.75" customHeight="1" x14ac:dyDescent="0.15">
      <c r="B830" s="25"/>
      <c r="C830" s="25"/>
    </row>
    <row r="831" spans="2:3" ht="12.75" customHeight="1" x14ac:dyDescent="0.15">
      <c r="B831" s="25"/>
      <c r="C831" s="25"/>
    </row>
    <row r="832" spans="2:3" ht="12.75" customHeight="1" x14ac:dyDescent="0.15">
      <c r="B832" s="25"/>
      <c r="C832" s="25"/>
    </row>
    <row r="833" spans="2:3" ht="12.75" customHeight="1" x14ac:dyDescent="0.15">
      <c r="B833" s="25"/>
      <c r="C833" s="25"/>
    </row>
    <row r="834" spans="2:3" ht="12.75" customHeight="1" x14ac:dyDescent="0.15">
      <c r="B834" s="25"/>
      <c r="C834" s="25"/>
    </row>
    <row r="835" spans="2:3" ht="12.75" customHeight="1" x14ac:dyDescent="0.15">
      <c r="B835" s="25"/>
      <c r="C835" s="25"/>
    </row>
    <row r="836" spans="2:3" ht="12.75" customHeight="1" x14ac:dyDescent="0.15">
      <c r="B836" s="25"/>
      <c r="C836" s="25"/>
    </row>
    <row r="837" spans="2:3" ht="12.75" customHeight="1" x14ac:dyDescent="0.15">
      <c r="B837" s="25"/>
      <c r="C837" s="25"/>
    </row>
    <row r="838" spans="2:3" ht="12.75" customHeight="1" x14ac:dyDescent="0.15">
      <c r="B838" s="25"/>
      <c r="C838" s="25"/>
    </row>
    <row r="839" spans="2:3" ht="12.75" customHeight="1" x14ac:dyDescent="0.15">
      <c r="B839" s="25"/>
      <c r="C839" s="25"/>
    </row>
    <row r="840" spans="2:3" ht="12.75" customHeight="1" x14ac:dyDescent="0.15">
      <c r="B840" s="25"/>
      <c r="C840" s="25"/>
    </row>
    <row r="841" spans="2:3" ht="12.75" customHeight="1" x14ac:dyDescent="0.15">
      <c r="B841" s="25"/>
      <c r="C841" s="25"/>
    </row>
    <row r="842" spans="2:3" ht="12.75" customHeight="1" x14ac:dyDescent="0.15">
      <c r="B842" s="25"/>
      <c r="C842" s="25"/>
    </row>
    <row r="843" spans="2:3" ht="12.75" customHeight="1" x14ac:dyDescent="0.15">
      <c r="B843" s="25"/>
      <c r="C843" s="25"/>
    </row>
    <row r="844" spans="2:3" ht="12.75" customHeight="1" x14ac:dyDescent="0.15">
      <c r="B844" s="25"/>
      <c r="C844" s="25"/>
    </row>
    <row r="845" spans="2:3" ht="12.75" customHeight="1" x14ac:dyDescent="0.15">
      <c r="B845" s="25"/>
      <c r="C845" s="25"/>
    </row>
    <row r="846" spans="2:3" ht="12.75" customHeight="1" x14ac:dyDescent="0.15">
      <c r="B846" s="25"/>
      <c r="C846" s="25"/>
    </row>
    <row r="847" spans="2:3" ht="12.75" customHeight="1" x14ac:dyDescent="0.15">
      <c r="B847" s="25"/>
      <c r="C847" s="25"/>
    </row>
    <row r="848" spans="2:3" ht="12.75" customHeight="1" x14ac:dyDescent="0.15">
      <c r="B848" s="25"/>
      <c r="C848" s="25"/>
    </row>
    <row r="849" spans="2:3" ht="12.75" customHeight="1" x14ac:dyDescent="0.15">
      <c r="B849" s="25"/>
      <c r="C849" s="25"/>
    </row>
    <row r="850" spans="2:3" ht="12.75" customHeight="1" x14ac:dyDescent="0.15">
      <c r="B850" s="25"/>
      <c r="C850" s="25"/>
    </row>
    <row r="851" spans="2:3" ht="12.75" customHeight="1" x14ac:dyDescent="0.15">
      <c r="B851" s="25"/>
      <c r="C851" s="25"/>
    </row>
    <row r="852" spans="2:3" ht="12.75" customHeight="1" x14ac:dyDescent="0.15">
      <c r="B852" s="25"/>
      <c r="C852" s="25"/>
    </row>
    <row r="853" spans="2:3" ht="12.75" customHeight="1" x14ac:dyDescent="0.15">
      <c r="B853" s="25"/>
      <c r="C853" s="25"/>
    </row>
    <row r="854" spans="2:3" ht="12.75" customHeight="1" x14ac:dyDescent="0.15">
      <c r="B854" s="25"/>
      <c r="C854" s="25"/>
    </row>
    <row r="855" spans="2:3" ht="12.75" customHeight="1" x14ac:dyDescent="0.15">
      <c r="B855" s="25"/>
      <c r="C855" s="25"/>
    </row>
    <row r="856" spans="2:3" ht="12.75" customHeight="1" x14ac:dyDescent="0.15">
      <c r="B856" s="25"/>
      <c r="C856" s="25"/>
    </row>
    <row r="857" spans="2:3" ht="12.75" customHeight="1" x14ac:dyDescent="0.15">
      <c r="B857" s="25"/>
      <c r="C857" s="25"/>
    </row>
    <row r="858" spans="2:3" ht="12.75" customHeight="1" x14ac:dyDescent="0.15">
      <c r="B858" s="25"/>
      <c r="C858" s="25"/>
    </row>
    <row r="859" spans="2:3" ht="12.75" customHeight="1" x14ac:dyDescent="0.15">
      <c r="B859" s="25"/>
      <c r="C859" s="25"/>
    </row>
    <row r="860" spans="2:3" ht="12.75" customHeight="1" x14ac:dyDescent="0.15">
      <c r="B860" s="25"/>
      <c r="C860" s="25"/>
    </row>
    <row r="861" spans="2:3" ht="12.75" customHeight="1" x14ac:dyDescent="0.15">
      <c r="B861" s="25"/>
      <c r="C861" s="25"/>
    </row>
    <row r="862" spans="2:3" ht="12.75" customHeight="1" x14ac:dyDescent="0.15">
      <c r="B862" s="25"/>
      <c r="C862" s="25"/>
    </row>
    <row r="863" spans="2:3" ht="12.75" customHeight="1" x14ac:dyDescent="0.15">
      <c r="B863" s="25"/>
      <c r="C863" s="25"/>
    </row>
    <row r="864" spans="2:3" ht="12.75" customHeight="1" x14ac:dyDescent="0.15">
      <c r="B864" s="25"/>
      <c r="C864" s="25"/>
    </row>
    <row r="865" spans="2:3" ht="12.75" customHeight="1" x14ac:dyDescent="0.15">
      <c r="B865" s="25"/>
      <c r="C865" s="25"/>
    </row>
    <row r="866" spans="2:3" ht="12.75" customHeight="1" x14ac:dyDescent="0.15">
      <c r="B866" s="25"/>
      <c r="C866" s="25"/>
    </row>
    <row r="867" spans="2:3" ht="12.75" customHeight="1" x14ac:dyDescent="0.15">
      <c r="B867" s="25"/>
      <c r="C867" s="25"/>
    </row>
    <row r="868" spans="2:3" ht="12.75" customHeight="1" x14ac:dyDescent="0.15">
      <c r="B868" s="25"/>
      <c r="C868" s="25"/>
    </row>
    <row r="869" spans="2:3" ht="12.75" customHeight="1" x14ac:dyDescent="0.15">
      <c r="B869" s="25"/>
      <c r="C869" s="25"/>
    </row>
    <row r="870" spans="2:3" ht="12.75" customHeight="1" x14ac:dyDescent="0.15">
      <c r="B870" s="25"/>
      <c r="C870" s="25"/>
    </row>
    <row r="871" spans="2:3" ht="12.75" customHeight="1" x14ac:dyDescent="0.15">
      <c r="B871" s="25"/>
      <c r="C871" s="25"/>
    </row>
    <row r="872" spans="2:3" ht="12.75" customHeight="1" x14ac:dyDescent="0.15">
      <c r="B872" s="25"/>
      <c r="C872" s="25"/>
    </row>
    <row r="873" spans="2:3" ht="12.75" customHeight="1" x14ac:dyDescent="0.15">
      <c r="B873" s="25"/>
      <c r="C873" s="25"/>
    </row>
    <row r="874" spans="2:3" ht="12.75" customHeight="1" x14ac:dyDescent="0.15">
      <c r="B874" s="25"/>
      <c r="C874" s="25"/>
    </row>
    <row r="875" spans="2:3" ht="12.75" customHeight="1" x14ac:dyDescent="0.15">
      <c r="B875" s="25"/>
      <c r="C875" s="25"/>
    </row>
    <row r="876" spans="2:3" ht="12.75" customHeight="1" x14ac:dyDescent="0.15">
      <c r="B876" s="25"/>
      <c r="C876" s="25"/>
    </row>
    <row r="877" spans="2:3" ht="12.75" customHeight="1" x14ac:dyDescent="0.15">
      <c r="B877" s="25"/>
      <c r="C877" s="25"/>
    </row>
    <row r="878" spans="2:3" ht="12.75" customHeight="1" x14ac:dyDescent="0.15">
      <c r="B878" s="25"/>
      <c r="C878" s="25"/>
    </row>
    <row r="879" spans="2:3" ht="12.75" customHeight="1" x14ac:dyDescent="0.15">
      <c r="B879" s="25"/>
      <c r="C879" s="25"/>
    </row>
    <row r="880" spans="2:3" ht="12.75" customHeight="1" x14ac:dyDescent="0.15">
      <c r="B880" s="25"/>
      <c r="C880" s="25"/>
    </row>
    <row r="881" spans="2:3" ht="12.75" customHeight="1" x14ac:dyDescent="0.15">
      <c r="B881" s="25"/>
      <c r="C881" s="25"/>
    </row>
    <row r="882" spans="2:3" ht="12.75" customHeight="1" x14ac:dyDescent="0.15">
      <c r="B882" s="25"/>
      <c r="C882" s="25"/>
    </row>
    <row r="883" spans="2:3" ht="12.75" customHeight="1" x14ac:dyDescent="0.15">
      <c r="B883" s="25"/>
      <c r="C883" s="25"/>
    </row>
    <row r="884" spans="2:3" ht="12.75" customHeight="1" x14ac:dyDescent="0.15">
      <c r="B884" s="25"/>
      <c r="C884" s="25"/>
    </row>
    <row r="885" spans="2:3" ht="12.75" customHeight="1" x14ac:dyDescent="0.15">
      <c r="B885" s="25"/>
      <c r="C885" s="25"/>
    </row>
    <row r="886" spans="2:3" ht="12.75" customHeight="1" x14ac:dyDescent="0.15">
      <c r="B886" s="25"/>
      <c r="C886" s="25"/>
    </row>
    <row r="887" spans="2:3" ht="12.75" customHeight="1" x14ac:dyDescent="0.15">
      <c r="B887" s="25"/>
      <c r="C887" s="25"/>
    </row>
    <row r="888" spans="2:3" ht="12.75" customHeight="1" x14ac:dyDescent="0.15">
      <c r="B888" s="25"/>
      <c r="C888" s="25"/>
    </row>
    <row r="889" spans="2:3" ht="12.75" customHeight="1" x14ac:dyDescent="0.15">
      <c r="B889" s="25"/>
      <c r="C889" s="25"/>
    </row>
    <row r="890" spans="2:3" ht="12.75" customHeight="1" x14ac:dyDescent="0.15">
      <c r="B890" s="25"/>
      <c r="C890" s="25"/>
    </row>
    <row r="891" spans="2:3" ht="12.75" customHeight="1" x14ac:dyDescent="0.15">
      <c r="B891" s="25"/>
      <c r="C891" s="25"/>
    </row>
    <row r="892" spans="2:3" ht="12.75" customHeight="1" x14ac:dyDescent="0.15">
      <c r="B892" s="25"/>
      <c r="C892" s="25"/>
    </row>
    <row r="893" spans="2:3" ht="12.75" customHeight="1" x14ac:dyDescent="0.15">
      <c r="B893" s="25"/>
      <c r="C893" s="25"/>
    </row>
    <row r="894" spans="2:3" ht="12.75" customHeight="1" x14ac:dyDescent="0.15">
      <c r="B894" s="25"/>
      <c r="C894" s="25"/>
    </row>
    <row r="895" spans="2:3" ht="12.75" customHeight="1" x14ac:dyDescent="0.15">
      <c r="B895" s="25"/>
      <c r="C895" s="25"/>
    </row>
    <row r="896" spans="2:3" ht="12.75" customHeight="1" x14ac:dyDescent="0.15">
      <c r="B896" s="25"/>
      <c r="C896" s="25"/>
    </row>
    <row r="897" spans="2:3" ht="12.75" customHeight="1" x14ac:dyDescent="0.15">
      <c r="B897" s="25"/>
      <c r="C897" s="25"/>
    </row>
    <row r="898" spans="2:3" ht="12.75" customHeight="1" x14ac:dyDescent="0.15">
      <c r="B898" s="25"/>
      <c r="C898" s="25"/>
    </row>
    <row r="899" spans="2:3" ht="12.75" customHeight="1" x14ac:dyDescent="0.15">
      <c r="B899" s="25"/>
      <c r="C899" s="25"/>
    </row>
    <row r="900" spans="2:3" ht="12.75" customHeight="1" x14ac:dyDescent="0.15">
      <c r="B900" s="25"/>
      <c r="C900" s="25"/>
    </row>
    <row r="901" spans="2:3" ht="12.75" customHeight="1" x14ac:dyDescent="0.15">
      <c r="B901" s="25"/>
      <c r="C901" s="25"/>
    </row>
    <row r="902" spans="2:3" ht="12.75" customHeight="1" x14ac:dyDescent="0.15">
      <c r="B902" s="25"/>
      <c r="C902" s="25"/>
    </row>
    <row r="903" spans="2:3" ht="12.75" customHeight="1" x14ac:dyDescent="0.15">
      <c r="B903" s="25"/>
      <c r="C903" s="25"/>
    </row>
    <row r="904" spans="2:3" ht="12.75" customHeight="1" x14ac:dyDescent="0.15">
      <c r="B904" s="25"/>
      <c r="C904" s="25"/>
    </row>
    <row r="905" spans="2:3" ht="12.75" customHeight="1" x14ac:dyDescent="0.15">
      <c r="B905" s="25"/>
      <c r="C905" s="25"/>
    </row>
    <row r="906" spans="2:3" ht="12.75" customHeight="1" x14ac:dyDescent="0.15">
      <c r="B906" s="25"/>
      <c r="C906" s="25"/>
    </row>
    <row r="907" spans="2:3" ht="12.75" customHeight="1" x14ac:dyDescent="0.15">
      <c r="B907" s="25"/>
      <c r="C907" s="25"/>
    </row>
    <row r="908" spans="2:3" ht="12.75" customHeight="1" x14ac:dyDescent="0.15">
      <c r="B908" s="25"/>
      <c r="C908" s="25"/>
    </row>
    <row r="909" spans="2:3" ht="12.75" customHeight="1" x14ac:dyDescent="0.15">
      <c r="B909" s="25"/>
      <c r="C909" s="25"/>
    </row>
    <row r="910" spans="2:3" ht="12.75" customHeight="1" x14ac:dyDescent="0.15">
      <c r="B910" s="25"/>
      <c r="C910" s="25"/>
    </row>
    <row r="911" spans="2:3" ht="12.75" customHeight="1" x14ac:dyDescent="0.15">
      <c r="B911" s="25"/>
      <c r="C911" s="25"/>
    </row>
    <row r="912" spans="2:3" ht="12.75" customHeight="1" x14ac:dyDescent="0.15">
      <c r="B912" s="25"/>
      <c r="C912" s="25"/>
    </row>
    <row r="913" spans="2:3" ht="12.75" customHeight="1" x14ac:dyDescent="0.15">
      <c r="B913" s="25"/>
      <c r="C913" s="25"/>
    </row>
    <row r="914" spans="2:3" ht="12.75" customHeight="1" x14ac:dyDescent="0.15">
      <c r="B914" s="25"/>
      <c r="C914" s="25"/>
    </row>
    <row r="915" spans="2:3" ht="12.75" customHeight="1" x14ac:dyDescent="0.15">
      <c r="B915" s="25"/>
      <c r="C915" s="25"/>
    </row>
    <row r="916" spans="2:3" ht="12.75" customHeight="1" x14ac:dyDescent="0.15">
      <c r="B916" s="25"/>
      <c r="C916" s="25"/>
    </row>
    <row r="917" spans="2:3" ht="12.75" customHeight="1" x14ac:dyDescent="0.15">
      <c r="B917" s="25"/>
      <c r="C917" s="25"/>
    </row>
    <row r="918" spans="2:3" ht="12.75" customHeight="1" x14ac:dyDescent="0.15">
      <c r="B918" s="25"/>
      <c r="C918" s="25"/>
    </row>
    <row r="919" spans="2:3" ht="12.75" customHeight="1" x14ac:dyDescent="0.15">
      <c r="B919" s="25"/>
      <c r="C919" s="25"/>
    </row>
    <row r="920" spans="2:3" ht="12.75" customHeight="1" x14ac:dyDescent="0.15">
      <c r="B920" s="25"/>
      <c r="C920" s="25"/>
    </row>
    <row r="921" spans="2:3" ht="12.75" customHeight="1" x14ac:dyDescent="0.15">
      <c r="B921" s="25"/>
      <c r="C921" s="25"/>
    </row>
    <row r="922" spans="2:3" ht="12.75" customHeight="1" x14ac:dyDescent="0.15">
      <c r="B922" s="25"/>
      <c r="C922" s="25"/>
    </row>
    <row r="923" spans="2:3" ht="12.75" customHeight="1" x14ac:dyDescent="0.15">
      <c r="B923" s="25"/>
      <c r="C923" s="25"/>
    </row>
    <row r="924" spans="2:3" ht="12.75" customHeight="1" x14ac:dyDescent="0.15">
      <c r="B924" s="25"/>
      <c r="C924" s="25"/>
    </row>
    <row r="925" spans="2:3" ht="12.75" customHeight="1" x14ac:dyDescent="0.15">
      <c r="B925" s="25"/>
      <c r="C925" s="25"/>
    </row>
    <row r="926" spans="2:3" ht="12.75" customHeight="1" x14ac:dyDescent="0.15">
      <c r="B926" s="25"/>
      <c r="C926" s="25"/>
    </row>
    <row r="927" spans="2:3" ht="12.75" customHeight="1" x14ac:dyDescent="0.15">
      <c r="B927" s="25"/>
      <c r="C927" s="25"/>
    </row>
    <row r="928" spans="2:3" ht="12.75" customHeight="1" x14ac:dyDescent="0.15">
      <c r="B928" s="25"/>
      <c r="C928" s="25"/>
    </row>
    <row r="929" spans="2:3" ht="12.75" customHeight="1" x14ac:dyDescent="0.15">
      <c r="B929" s="25"/>
      <c r="C929" s="25"/>
    </row>
    <row r="930" spans="2:3" ht="12.75" customHeight="1" x14ac:dyDescent="0.15">
      <c r="B930" s="25"/>
      <c r="C930" s="25"/>
    </row>
    <row r="931" spans="2:3" ht="12.75" customHeight="1" x14ac:dyDescent="0.15">
      <c r="B931" s="25"/>
      <c r="C931" s="25"/>
    </row>
    <row r="932" spans="2:3" ht="12.75" customHeight="1" x14ac:dyDescent="0.15">
      <c r="B932" s="25"/>
      <c r="C932" s="25"/>
    </row>
    <row r="933" spans="2:3" ht="12.75" customHeight="1" x14ac:dyDescent="0.15">
      <c r="B933" s="25"/>
      <c r="C933" s="25"/>
    </row>
    <row r="934" spans="2:3" ht="12.75" customHeight="1" x14ac:dyDescent="0.15">
      <c r="B934" s="25"/>
      <c r="C934" s="25"/>
    </row>
    <row r="935" spans="2:3" ht="12.75" customHeight="1" x14ac:dyDescent="0.15">
      <c r="B935" s="25"/>
      <c r="C935" s="25"/>
    </row>
    <row r="936" spans="2:3" ht="12.75" customHeight="1" x14ac:dyDescent="0.15">
      <c r="B936" s="25"/>
      <c r="C936" s="25"/>
    </row>
    <row r="937" spans="2:3" ht="12.75" customHeight="1" x14ac:dyDescent="0.15">
      <c r="B937" s="25"/>
      <c r="C937" s="25"/>
    </row>
    <row r="938" spans="2:3" ht="12.75" customHeight="1" x14ac:dyDescent="0.15">
      <c r="B938" s="25"/>
      <c r="C938" s="25"/>
    </row>
    <row r="939" spans="2:3" ht="12.75" customHeight="1" x14ac:dyDescent="0.15">
      <c r="B939" s="25"/>
      <c r="C939" s="25"/>
    </row>
    <row r="940" spans="2:3" ht="12.75" customHeight="1" x14ac:dyDescent="0.15">
      <c r="B940" s="25"/>
      <c r="C940" s="25"/>
    </row>
    <row r="941" spans="2:3" ht="12.75" customHeight="1" x14ac:dyDescent="0.15">
      <c r="B941" s="25"/>
      <c r="C941" s="25"/>
    </row>
    <row r="942" spans="2:3" ht="12.75" customHeight="1" x14ac:dyDescent="0.15">
      <c r="B942" s="25"/>
      <c r="C942" s="25"/>
    </row>
    <row r="943" spans="2:3" ht="12.75" customHeight="1" x14ac:dyDescent="0.15">
      <c r="B943" s="25"/>
      <c r="C943" s="25"/>
    </row>
    <row r="944" spans="2:3" ht="12.75" customHeight="1" x14ac:dyDescent="0.15">
      <c r="B944" s="25"/>
      <c r="C944" s="25"/>
    </row>
    <row r="945" spans="2:3" ht="12.75" customHeight="1" x14ac:dyDescent="0.15">
      <c r="B945" s="25"/>
      <c r="C945" s="25"/>
    </row>
    <row r="946" spans="2:3" ht="12.75" customHeight="1" x14ac:dyDescent="0.15">
      <c r="B946" s="25"/>
      <c r="C946" s="25"/>
    </row>
    <row r="947" spans="2:3" ht="12.75" customHeight="1" x14ac:dyDescent="0.15">
      <c r="B947" s="25"/>
      <c r="C947" s="25"/>
    </row>
    <row r="948" spans="2:3" ht="12.75" customHeight="1" x14ac:dyDescent="0.15">
      <c r="B948" s="25"/>
      <c r="C948" s="25"/>
    </row>
    <row r="949" spans="2:3" ht="12.75" customHeight="1" x14ac:dyDescent="0.15">
      <c r="B949" s="25"/>
      <c r="C949" s="25"/>
    </row>
    <row r="950" spans="2:3" ht="12.75" customHeight="1" x14ac:dyDescent="0.15">
      <c r="B950" s="25"/>
      <c r="C950" s="25"/>
    </row>
    <row r="951" spans="2:3" ht="12.75" customHeight="1" x14ac:dyDescent="0.15">
      <c r="B951" s="25"/>
      <c r="C951" s="25"/>
    </row>
    <row r="952" spans="2:3" ht="12.75" customHeight="1" x14ac:dyDescent="0.15">
      <c r="B952" s="25"/>
      <c r="C952" s="25"/>
    </row>
    <row r="953" spans="2:3" ht="12.75" customHeight="1" x14ac:dyDescent="0.15">
      <c r="B953" s="25"/>
      <c r="C953" s="25"/>
    </row>
    <row r="954" spans="2:3" ht="12.75" customHeight="1" x14ac:dyDescent="0.15">
      <c r="B954" s="25"/>
      <c r="C954" s="25"/>
    </row>
    <row r="955" spans="2:3" ht="12.75" customHeight="1" x14ac:dyDescent="0.15">
      <c r="B955" s="25"/>
      <c r="C955" s="25"/>
    </row>
    <row r="956" spans="2:3" ht="12.75" customHeight="1" x14ac:dyDescent="0.15">
      <c r="B956" s="25"/>
      <c r="C956" s="25"/>
    </row>
    <row r="957" spans="2:3" ht="12.75" customHeight="1" x14ac:dyDescent="0.15">
      <c r="B957" s="25"/>
      <c r="C957" s="25"/>
    </row>
    <row r="958" spans="2:3" ht="12.75" customHeight="1" x14ac:dyDescent="0.15">
      <c r="B958" s="25"/>
      <c r="C958" s="25"/>
    </row>
    <row r="959" spans="2:3" ht="12.75" customHeight="1" x14ac:dyDescent="0.15">
      <c r="B959" s="25"/>
      <c r="C959" s="25"/>
    </row>
    <row r="960" spans="2:3" ht="12.75" customHeight="1" x14ac:dyDescent="0.15">
      <c r="B960" s="25"/>
      <c r="C960" s="25"/>
    </row>
    <row r="961" spans="2:3" ht="12.75" customHeight="1" x14ac:dyDescent="0.15">
      <c r="B961" s="25"/>
      <c r="C961" s="25"/>
    </row>
    <row r="962" spans="2:3" ht="12.75" customHeight="1" x14ac:dyDescent="0.15">
      <c r="B962" s="25"/>
      <c r="C962" s="25"/>
    </row>
    <row r="963" spans="2:3" ht="12.75" customHeight="1" x14ac:dyDescent="0.15">
      <c r="B963" s="25"/>
      <c r="C963" s="25"/>
    </row>
    <row r="964" spans="2:3" ht="12.75" customHeight="1" x14ac:dyDescent="0.15">
      <c r="B964" s="25"/>
      <c r="C964" s="25"/>
    </row>
    <row r="965" spans="2:3" ht="12.75" customHeight="1" x14ac:dyDescent="0.15">
      <c r="B965" s="25"/>
      <c r="C965" s="25"/>
    </row>
    <row r="966" spans="2:3" ht="12.75" customHeight="1" x14ac:dyDescent="0.15">
      <c r="B966" s="25"/>
      <c r="C966" s="25"/>
    </row>
    <row r="967" spans="2:3" ht="12.75" customHeight="1" x14ac:dyDescent="0.15">
      <c r="B967" s="25"/>
      <c r="C967" s="25"/>
    </row>
    <row r="968" spans="2:3" ht="12.75" customHeight="1" x14ac:dyDescent="0.15">
      <c r="B968" s="25"/>
      <c r="C968" s="25"/>
    </row>
    <row r="969" spans="2:3" ht="12.75" customHeight="1" x14ac:dyDescent="0.15">
      <c r="B969" s="25"/>
      <c r="C969" s="25"/>
    </row>
    <row r="970" spans="2:3" ht="12.75" customHeight="1" x14ac:dyDescent="0.15">
      <c r="B970" s="25"/>
      <c r="C970" s="25"/>
    </row>
    <row r="971" spans="2:3" ht="12.75" customHeight="1" x14ac:dyDescent="0.15">
      <c r="B971" s="25"/>
      <c r="C971" s="25"/>
    </row>
    <row r="972" spans="2:3" ht="12.75" customHeight="1" x14ac:dyDescent="0.15">
      <c r="B972" s="25"/>
      <c r="C972" s="25"/>
    </row>
    <row r="973" spans="2:3" ht="12.75" customHeight="1" x14ac:dyDescent="0.15">
      <c r="B973" s="25"/>
      <c r="C973" s="25"/>
    </row>
    <row r="974" spans="2:3" ht="12.75" customHeight="1" x14ac:dyDescent="0.15">
      <c r="B974" s="25"/>
      <c r="C974" s="25"/>
    </row>
    <row r="975" spans="2:3" ht="12.75" customHeight="1" x14ac:dyDescent="0.15">
      <c r="B975" s="25"/>
      <c r="C975" s="25"/>
    </row>
    <row r="976" spans="2:3" ht="12.75" customHeight="1" x14ac:dyDescent="0.15">
      <c r="B976" s="25"/>
      <c r="C976" s="25"/>
    </row>
    <row r="977" spans="2:3" ht="12.75" customHeight="1" x14ac:dyDescent="0.15">
      <c r="B977" s="25"/>
      <c r="C977" s="25"/>
    </row>
    <row r="978" spans="2:3" ht="12.75" customHeight="1" x14ac:dyDescent="0.15">
      <c r="B978" s="25"/>
      <c r="C978" s="25"/>
    </row>
    <row r="979" spans="2:3" ht="12.75" customHeight="1" x14ac:dyDescent="0.15">
      <c r="B979" s="25"/>
      <c r="C979" s="25"/>
    </row>
    <row r="980" spans="2:3" ht="12.75" customHeight="1" x14ac:dyDescent="0.15">
      <c r="B980" s="25"/>
      <c r="C980" s="25"/>
    </row>
    <row r="981" spans="2:3" ht="12.75" customHeight="1" x14ac:dyDescent="0.15">
      <c r="B981" s="25"/>
      <c r="C981" s="25"/>
    </row>
    <row r="982" spans="2:3" ht="12.75" customHeight="1" x14ac:dyDescent="0.15">
      <c r="B982" s="25"/>
      <c r="C982" s="25"/>
    </row>
    <row r="983" spans="2:3" ht="12.75" customHeight="1" x14ac:dyDescent="0.15">
      <c r="B983" s="25"/>
      <c r="C983" s="25"/>
    </row>
    <row r="984" spans="2:3" ht="12.75" customHeight="1" x14ac:dyDescent="0.15">
      <c r="B984" s="25"/>
      <c r="C984" s="25"/>
    </row>
    <row r="985" spans="2:3" ht="12.75" customHeight="1" x14ac:dyDescent="0.15">
      <c r="B985" s="25"/>
      <c r="C985" s="25"/>
    </row>
    <row r="986" spans="2:3" ht="12.75" customHeight="1" x14ac:dyDescent="0.15">
      <c r="B986" s="25"/>
      <c r="C986" s="25"/>
    </row>
    <row r="987" spans="2:3" ht="12.75" customHeight="1" x14ac:dyDescent="0.15">
      <c r="B987" s="25"/>
      <c r="C987" s="25"/>
    </row>
    <row r="988" spans="2:3" ht="12.75" customHeight="1" x14ac:dyDescent="0.15">
      <c r="B988" s="25"/>
      <c r="C988" s="25"/>
    </row>
    <row r="989" spans="2:3" ht="12.75" customHeight="1" x14ac:dyDescent="0.15">
      <c r="B989" s="25"/>
      <c r="C989" s="25"/>
    </row>
    <row r="990" spans="2:3" ht="12.75" customHeight="1" x14ac:dyDescent="0.15">
      <c r="B990" s="25"/>
      <c r="C990" s="25"/>
    </row>
    <row r="991" spans="2:3" ht="12.75" customHeight="1" x14ac:dyDescent="0.15">
      <c r="B991" s="25"/>
      <c r="C991" s="25"/>
    </row>
    <row r="992" spans="2:3" ht="12.75" customHeight="1" x14ac:dyDescent="0.15">
      <c r="B992" s="25"/>
      <c r="C992" s="25"/>
    </row>
    <row r="993" spans="2:3" ht="12.75" customHeight="1" x14ac:dyDescent="0.15">
      <c r="B993" s="25"/>
      <c r="C993" s="25"/>
    </row>
    <row r="994" spans="2:3" ht="12.75" customHeight="1" x14ac:dyDescent="0.15">
      <c r="B994" s="25"/>
      <c r="C994" s="25"/>
    </row>
    <row r="995" spans="2:3" ht="12.75" customHeight="1" x14ac:dyDescent="0.15">
      <c r="B995" s="25"/>
      <c r="C995" s="25"/>
    </row>
    <row r="996" spans="2:3" ht="12.75" customHeight="1" x14ac:dyDescent="0.15">
      <c r="B996" s="25"/>
      <c r="C996" s="25"/>
    </row>
    <row r="997" spans="2:3" ht="12.75" customHeight="1" x14ac:dyDescent="0.15">
      <c r="B997" s="25"/>
      <c r="C997" s="25"/>
    </row>
    <row r="998" spans="2:3" ht="12.75" customHeight="1" x14ac:dyDescent="0.15">
      <c r="B998" s="25"/>
      <c r="C998" s="25"/>
    </row>
    <row r="999" spans="2:3" ht="12.75" customHeight="1" x14ac:dyDescent="0.15">
      <c r="B999" s="25"/>
      <c r="C999" s="25"/>
    </row>
    <row r="1000" spans="2:3" ht="12.75" customHeight="1" x14ac:dyDescent="0.15">
      <c r="B1000" s="25"/>
      <c r="C1000" s="25"/>
    </row>
  </sheetData>
  <mergeCells count="1">
    <mergeCell ref="C5:F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99"/>
  <sheetViews>
    <sheetView showGridLines="0" topLeftCell="B1" zoomScale="80" zoomScaleNormal="80" workbookViewId="0">
      <selection activeCell="M12" sqref="M12"/>
    </sheetView>
  </sheetViews>
  <sheetFormatPr baseColWidth="10" defaultColWidth="14.5" defaultRowHeight="15" customHeight="1" x14ac:dyDescent="0.15"/>
  <cols>
    <col min="1" max="1" width="4.5" style="24" customWidth="1"/>
    <col min="2" max="3" width="50.6640625" style="24" customWidth="1"/>
    <col min="4" max="4" width="11.6640625" style="24" customWidth="1"/>
    <col min="5" max="5" width="12.5" style="24" customWidth="1"/>
    <col min="6" max="6" width="8.5" style="24" bestFit="1" customWidth="1"/>
    <col min="7" max="7" width="17" style="24" customWidth="1"/>
    <col min="8" max="16384" width="14.5" style="24"/>
  </cols>
  <sheetData>
    <row r="1" spans="1:7" ht="11" x14ac:dyDescent="0.15">
      <c r="C1" s="25"/>
      <c r="G1" s="29"/>
    </row>
    <row r="2" spans="1:7" ht="39" x14ac:dyDescent="0.15">
      <c r="A2" s="32" t="s">
        <v>0</v>
      </c>
      <c r="B2" s="33" t="s">
        <v>1</v>
      </c>
      <c r="C2" s="25"/>
      <c r="G2" s="29"/>
    </row>
    <row r="3" spans="1:7" ht="26" x14ac:dyDescent="0.15">
      <c r="A3" s="32" t="s">
        <v>2</v>
      </c>
      <c r="B3" s="33" t="s">
        <v>3</v>
      </c>
      <c r="C3" s="25"/>
      <c r="G3" s="29"/>
    </row>
    <row r="4" spans="1:7" ht="12" thickBot="1" x14ac:dyDescent="0.2">
      <c r="A4" s="26"/>
      <c r="B4" s="25"/>
      <c r="C4" s="25"/>
      <c r="G4" s="29"/>
    </row>
    <row r="5" spans="1:7" ht="11" x14ac:dyDescent="0.15">
      <c r="C5" s="49" t="s">
        <v>24</v>
      </c>
      <c r="D5" s="47"/>
      <c r="E5" s="50"/>
      <c r="F5" s="51" t="s">
        <v>25</v>
      </c>
      <c r="G5" s="64"/>
    </row>
    <row r="6" spans="1:7" ht="64.5" customHeight="1" x14ac:dyDescent="0.15">
      <c r="C6" s="18" t="s">
        <v>5</v>
      </c>
      <c r="D6" s="18" t="s">
        <v>6</v>
      </c>
      <c r="E6" s="18" t="s">
        <v>7</v>
      </c>
      <c r="F6" s="28" t="s">
        <v>26</v>
      </c>
      <c r="G6" s="28" t="s">
        <v>59</v>
      </c>
    </row>
    <row r="7" spans="1:7" ht="24" x14ac:dyDescent="0.15">
      <c r="C7" s="19" t="s">
        <v>9</v>
      </c>
      <c r="D7" s="20">
        <v>3340000000</v>
      </c>
      <c r="E7" s="20">
        <v>3182789855</v>
      </c>
      <c r="F7" s="20">
        <v>3182789855</v>
      </c>
      <c r="G7" s="31">
        <f>SUM(F7:F7)</f>
        <v>3182789855</v>
      </c>
    </row>
    <row r="8" spans="1:7" ht="24" x14ac:dyDescent="0.15">
      <c r="C8" s="19" t="s">
        <v>10</v>
      </c>
      <c r="D8" s="20">
        <v>30433470711</v>
      </c>
      <c r="E8" s="20">
        <v>6548379282.1399994</v>
      </c>
      <c r="F8" s="20">
        <v>6548379282.1400003</v>
      </c>
      <c r="G8" s="31">
        <f>SUM(F8:F8)</f>
        <v>6548379282.1400003</v>
      </c>
    </row>
    <row r="9" spans="1:7" ht="36" x14ac:dyDescent="0.15">
      <c r="C9" s="19" t="s">
        <v>60</v>
      </c>
      <c r="D9" s="20">
        <v>0</v>
      </c>
      <c r="E9" s="20">
        <v>0</v>
      </c>
      <c r="F9" s="20">
        <v>0</v>
      </c>
      <c r="G9" s="31">
        <f>SUM(F9:F9)</f>
        <v>0</v>
      </c>
    </row>
    <row r="10" spans="1:7" ht="36" x14ac:dyDescent="0.15">
      <c r="C10" s="19" t="s">
        <v>11</v>
      </c>
      <c r="D10" s="20">
        <v>24753037937</v>
      </c>
      <c r="E10" s="20">
        <v>1817090714.6600001</v>
      </c>
      <c r="F10" s="20">
        <v>1817090714.6600001</v>
      </c>
      <c r="G10" s="31">
        <f>SUM(F10:F10)</f>
        <v>1817090714.6600001</v>
      </c>
    </row>
    <row r="11" spans="1:7" ht="23.25" customHeight="1" x14ac:dyDescent="0.15">
      <c r="C11" s="19" t="s">
        <v>12</v>
      </c>
      <c r="D11" s="20">
        <v>568888298</v>
      </c>
      <c r="E11" s="20">
        <v>225705715</v>
      </c>
      <c r="F11" s="20">
        <v>225705715</v>
      </c>
      <c r="G11" s="31">
        <f>SUM(F11:F11)</f>
        <v>225705715</v>
      </c>
    </row>
    <row r="12" spans="1:7" ht="36" x14ac:dyDescent="0.15">
      <c r="C12" s="19" t="s">
        <v>61</v>
      </c>
      <c r="D12" s="20">
        <v>17926161893</v>
      </c>
      <c r="E12" s="20">
        <v>2926161893</v>
      </c>
      <c r="F12" s="20">
        <v>2926161893</v>
      </c>
      <c r="G12" s="31">
        <f>SUM(F12:F12)</f>
        <v>2926161893</v>
      </c>
    </row>
    <row r="13" spans="1:7" ht="24" x14ac:dyDescent="0.15">
      <c r="C13" s="19" t="s">
        <v>13</v>
      </c>
      <c r="D13" s="20">
        <v>1510000000</v>
      </c>
      <c r="E13" s="20">
        <v>1263509976.1600001</v>
      </c>
      <c r="F13" s="20">
        <v>1263509976.1600001</v>
      </c>
      <c r="G13" s="31">
        <f>SUM(F13:F13)</f>
        <v>1263509976.1600001</v>
      </c>
    </row>
    <row r="14" spans="1:7" ht="24" x14ac:dyDescent="0.15">
      <c r="C14" s="19" t="s">
        <v>14</v>
      </c>
      <c r="D14" s="20">
        <v>8000000000</v>
      </c>
      <c r="E14" s="20">
        <v>2987478112.1199999</v>
      </c>
      <c r="F14" s="20">
        <v>2987478112.1199999</v>
      </c>
      <c r="G14" s="31">
        <f>SUM(F14:F14)</f>
        <v>2987478112.1199999</v>
      </c>
    </row>
    <row r="15" spans="1:7" ht="48" x14ac:dyDescent="0.15">
      <c r="C15" s="19" t="s">
        <v>15</v>
      </c>
      <c r="D15" s="20">
        <v>0</v>
      </c>
      <c r="E15" s="20">
        <v>0</v>
      </c>
      <c r="F15" s="20" t="s">
        <v>62</v>
      </c>
      <c r="G15" s="31">
        <f>SUM(F15:F15)</f>
        <v>0</v>
      </c>
    </row>
    <row r="16" spans="1:7" ht="24" x14ac:dyDescent="0.15">
      <c r="C16" s="19" t="s">
        <v>16</v>
      </c>
      <c r="D16" s="20">
        <v>2340000000</v>
      </c>
      <c r="E16" s="20">
        <v>1868197727.29</v>
      </c>
      <c r="F16" s="20">
        <v>1868197727.29</v>
      </c>
      <c r="G16" s="31">
        <f>SUM(F16:F16)</f>
        <v>1868197727.29</v>
      </c>
    </row>
    <row r="17" spans="3:7" ht="24" x14ac:dyDescent="0.15">
      <c r="C17" s="19" t="s">
        <v>17</v>
      </c>
      <c r="D17" s="20">
        <v>4648621031</v>
      </c>
      <c r="E17" s="20">
        <v>4470510146.6199999</v>
      </c>
      <c r="F17" s="20">
        <v>4470510146.6199999</v>
      </c>
      <c r="G17" s="31">
        <f>SUM(F17:F17)</f>
        <v>4470510146.6199999</v>
      </c>
    </row>
    <row r="18" spans="3:7" ht="24" x14ac:dyDescent="0.15">
      <c r="C18" s="19" t="s">
        <v>18</v>
      </c>
      <c r="D18" s="20">
        <v>32000000000</v>
      </c>
      <c r="E18" s="20">
        <v>1772445829.46</v>
      </c>
      <c r="F18" s="20">
        <v>1772445829.46</v>
      </c>
      <c r="G18" s="31">
        <f>SUM(F18:F18)</f>
        <v>1772445829.46</v>
      </c>
    </row>
    <row r="19" spans="3:7" ht="36" x14ac:dyDescent="0.15">
      <c r="C19" s="19" t="s">
        <v>19</v>
      </c>
      <c r="D19" s="20">
        <v>4000000000</v>
      </c>
      <c r="E19" s="20">
        <v>3999999999.9899998</v>
      </c>
      <c r="F19" s="20">
        <v>3999999999.9899998</v>
      </c>
      <c r="G19" s="31">
        <f>SUM(F19:F19)</f>
        <v>3999999999.9899998</v>
      </c>
    </row>
    <row r="20" spans="3:7" ht="24" x14ac:dyDescent="0.15">
      <c r="C20" s="19" t="s">
        <v>20</v>
      </c>
      <c r="D20" s="20">
        <v>507949809</v>
      </c>
      <c r="E20" s="20">
        <v>485137911</v>
      </c>
      <c r="F20" s="20">
        <v>485137911</v>
      </c>
      <c r="G20" s="31">
        <f>SUM(F20:F20)</f>
        <v>485137911</v>
      </c>
    </row>
    <row r="21" spans="3:7" ht="15.75" customHeight="1" x14ac:dyDescent="0.15">
      <c r="C21" s="19" t="s">
        <v>21</v>
      </c>
      <c r="D21" s="20">
        <v>610000000</v>
      </c>
      <c r="E21" s="20">
        <v>574926946.49000001</v>
      </c>
      <c r="F21" s="20">
        <v>574926946.49000001</v>
      </c>
      <c r="G21" s="31">
        <f>SUM(F21:F21)</f>
        <v>574926946.49000001</v>
      </c>
    </row>
    <row r="22" spans="3:7" ht="15.75" customHeight="1" x14ac:dyDescent="0.15">
      <c r="C22" s="22" t="s">
        <v>23</v>
      </c>
      <c r="D22" s="23">
        <v>130638129679</v>
      </c>
      <c r="E22" s="23">
        <v>32122334108.929996</v>
      </c>
      <c r="F22" s="23">
        <f>SUM(F7:F21)</f>
        <v>32122334108.929996</v>
      </c>
      <c r="G22" s="23">
        <f t="shared" ref="G22" si="0">SUM(G7:G21)</f>
        <v>32122334108.929996</v>
      </c>
    </row>
    <row r="23" spans="3:7" ht="15.75" customHeight="1" x14ac:dyDescent="0.15">
      <c r="C23" s="25"/>
      <c r="G23" s="29"/>
    </row>
    <row r="24" spans="3:7" ht="15.75" customHeight="1" x14ac:dyDescent="0.15">
      <c r="C24" s="25"/>
      <c r="G24" s="29"/>
    </row>
    <row r="25" spans="3:7" ht="15.75" customHeight="1" x14ac:dyDescent="0.15">
      <c r="C25" s="25"/>
      <c r="G25" s="29"/>
    </row>
    <row r="26" spans="3:7" ht="15.75" customHeight="1" x14ac:dyDescent="0.15">
      <c r="C26" s="25"/>
      <c r="G26" s="29"/>
    </row>
    <row r="27" spans="3:7" ht="15.75" customHeight="1" x14ac:dyDescent="0.15">
      <c r="C27" s="25"/>
      <c r="G27" s="29"/>
    </row>
    <row r="28" spans="3:7" ht="15.75" customHeight="1" x14ac:dyDescent="0.15">
      <c r="C28" s="25"/>
      <c r="G28" s="29"/>
    </row>
    <row r="29" spans="3:7" ht="15.75" customHeight="1" x14ac:dyDescent="0.15">
      <c r="C29" s="25"/>
      <c r="G29" s="29"/>
    </row>
    <row r="30" spans="3:7" ht="15.75" customHeight="1" x14ac:dyDescent="0.15">
      <c r="C30" s="25"/>
      <c r="G30" s="29"/>
    </row>
    <row r="31" spans="3:7" ht="15.75" customHeight="1" x14ac:dyDescent="0.15">
      <c r="C31" s="25"/>
      <c r="G31" s="29"/>
    </row>
    <row r="32" spans="3:7" ht="15.75" customHeight="1" x14ac:dyDescent="0.15">
      <c r="C32" s="25"/>
      <c r="G32" s="29"/>
    </row>
    <row r="33" spans="3:7" ht="15.75" customHeight="1" x14ac:dyDescent="0.15">
      <c r="C33" s="25"/>
      <c r="G33" s="29"/>
    </row>
    <row r="34" spans="3:7" ht="15.75" customHeight="1" x14ac:dyDescent="0.15">
      <c r="C34" s="25"/>
      <c r="G34" s="29"/>
    </row>
    <row r="35" spans="3:7" ht="15.75" customHeight="1" x14ac:dyDescent="0.15">
      <c r="C35" s="25"/>
      <c r="G35" s="29"/>
    </row>
    <row r="36" spans="3:7" ht="15.75" customHeight="1" x14ac:dyDescent="0.15">
      <c r="C36" s="25"/>
      <c r="G36" s="29"/>
    </row>
    <row r="37" spans="3:7" ht="15.75" customHeight="1" x14ac:dyDescent="0.15">
      <c r="C37" s="25"/>
      <c r="G37" s="29"/>
    </row>
    <row r="38" spans="3:7" ht="15.75" customHeight="1" x14ac:dyDescent="0.15">
      <c r="C38" s="25"/>
      <c r="G38" s="29"/>
    </row>
    <row r="39" spans="3:7" ht="15.75" customHeight="1" x14ac:dyDescent="0.15">
      <c r="C39" s="25"/>
      <c r="G39" s="29"/>
    </row>
    <row r="40" spans="3:7" ht="15.75" customHeight="1" x14ac:dyDescent="0.15">
      <c r="C40" s="25"/>
      <c r="G40" s="29"/>
    </row>
    <row r="41" spans="3:7" ht="15.75" customHeight="1" x14ac:dyDescent="0.15">
      <c r="C41" s="25"/>
      <c r="G41" s="29"/>
    </row>
    <row r="42" spans="3:7" ht="15.75" customHeight="1" x14ac:dyDescent="0.15">
      <c r="C42" s="25"/>
      <c r="G42" s="29"/>
    </row>
    <row r="43" spans="3:7" ht="15.75" customHeight="1" x14ac:dyDescent="0.15">
      <c r="C43" s="25"/>
      <c r="G43" s="29"/>
    </row>
    <row r="44" spans="3:7" ht="15.75" customHeight="1" x14ac:dyDescent="0.15">
      <c r="C44" s="25"/>
      <c r="G44" s="29"/>
    </row>
    <row r="45" spans="3:7" ht="15.75" customHeight="1" x14ac:dyDescent="0.15">
      <c r="C45" s="25"/>
      <c r="G45" s="29"/>
    </row>
    <row r="46" spans="3:7" ht="15.75" customHeight="1" x14ac:dyDescent="0.15">
      <c r="C46" s="25"/>
      <c r="G46" s="29"/>
    </row>
    <row r="47" spans="3:7" ht="15.75" customHeight="1" x14ac:dyDescent="0.15">
      <c r="C47" s="25"/>
      <c r="G47" s="29"/>
    </row>
    <row r="48" spans="3:7" ht="15.75" customHeight="1" x14ac:dyDescent="0.15">
      <c r="C48" s="25"/>
      <c r="G48" s="29"/>
    </row>
    <row r="49" spans="3:7" ht="15.75" customHeight="1" x14ac:dyDescent="0.15">
      <c r="C49" s="25"/>
      <c r="G49" s="29"/>
    </row>
    <row r="50" spans="3:7" ht="15.75" customHeight="1" x14ac:dyDescent="0.15">
      <c r="C50" s="25"/>
      <c r="G50" s="29"/>
    </row>
    <row r="51" spans="3:7" ht="15.75" customHeight="1" x14ac:dyDescent="0.15">
      <c r="C51" s="25"/>
      <c r="G51" s="29"/>
    </row>
    <row r="52" spans="3:7" ht="15.75" customHeight="1" x14ac:dyDescent="0.15">
      <c r="C52" s="25"/>
      <c r="G52" s="29"/>
    </row>
    <row r="53" spans="3:7" ht="15.75" customHeight="1" x14ac:dyDescent="0.15">
      <c r="C53" s="25"/>
      <c r="G53" s="29"/>
    </row>
    <row r="54" spans="3:7" ht="15.75" customHeight="1" x14ac:dyDescent="0.15">
      <c r="C54" s="25"/>
      <c r="G54" s="29"/>
    </row>
    <row r="55" spans="3:7" ht="15.75" customHeight="1" x14ac:dyDescent="0.15">
      <c r="C55" s="25"/>
      <c r="G55" s="29"/>
    </row>
    <row r="56" spans="3:7" ht="15.75" customHeight="1" x14ac:dyDescent="0.15">
      <c r="C56" s="25"/>
      <c r="G56" s="29"/>
    </row>
    <row r="57" spans="3:7" ht="15.75" customHeight="1" x14ac:dyDescent="0.15">
      <c r="C57" s="25"/>
      <c r="G57" s="29"/>
    </row>
    <row r="58" spans="3:7" ht="15.75" customHeight="1" x14ac:dyDescent="0.15">
      <c r="C58" s="25"/>
      <c r="G58" s="29"/>
    </row>
    <row r="59" spans="3:7" ht="15.75" customHeight="1" x14ac:dyDescent="0.15">
      <c r="C59" s="25"/>
      <c r="G59" s="29"/>
    </row>
    <row r="60" spans="3:7" ht="15.75" customHeight="1" x14ac:dyDescent="0.15">
      <c r="C60" s="25"/>
      <c r="G60" s="29"/>
    </row>
    <row r="61" spans="3:7" ht="15.75" customHeight="1" x14ac:dyDescent="0.15">
      <c r="C61" s="25"/>
      <c r="G61" s="29"/>
    </row>
    <row r="62" spans="3:7" ht="15.75" customHeight="1" x14ac:dyDescent="0.15">
      <c r="C62" s="25"/>
      <c r="G62" s="29"/>
    </row>
    <row r="63" spans="3:7" ht="15.75" customHeight="1" x14ac:dyDescent="0.15">
      <c r="C63" s="25"/>
      <c r="G63" s="29"/>
    </row>
    <row r="64" spans="3:7" ht="15.75" customHeight="1" x14ac:dyDescent="0.15">
      <c r="C64" s="25"/>
      <c r="G64" s="29"/>
    </row>
    <row r="65" spans="3:7" ht="15.75" customHeight="1" x14ac:dyDescent="0.15">
      <c r="C65" s="25"/>
      <c r="G65" s="29"/>
    </row>
    <row r="66" spans="3:7" ht="15.75" customHeight="1" x14ac:dyDescent="0.15">
      <c r="C66" s="25"/>
      <c r="G66" s="29"/>
    </row>
    <row r="67" spans="3:7" ht="15.75" customHeight="1" x14ac:dyDescent="0.15">
      <c r="C67" s="25"/>
      <c r="G67" s="29"/>
    </row>
    <row r="68" spans="3:7" ht="15.75" customHeight="1" x14ac:dyDescent="0.15">
      <c r="C68" s="25"/>
      <c r="G68" s="29"/>
    </row>
    <row r="69" spans="3:7" ht="15.75" customHeight="1" x14ac:dyDescent="0.15">
      <c r="C69" s="25"/>
      <c r="G69" s="29"/>
    </row>
    <row r="70" spans="3:7" ht="15.75" customHeight="1" x14ac:dyDescent="0.15">
      <c r="C70" s="25"/>
      <c r="G70" s="29"/>
    </row>
    <row r="71" spans="3:7" ht="15.75" customHeight="1" x14ac:dyDescent="0.15">
      <c r="C71" s="25"/>
      <c r="G71" s="29"/>
    </row>
    <row r="72" spans="3:7" ht="15.75" customHeight="1" x14ac:dyDescent="0.15">
      <c r="C72" s="25"/>
      <c r="G72" s="29"/>
    </row>
    <row r="73" spans="3:7" ht="15.75" customHeight="1" x14ac:dyDescent="0.15">
      <c r="C73" s="25"/>
      <c r="G73" s="29"/>
    </row>
    <row r="74" spans="3:7" ht="15.75" customHeight="1" x14ac:dyDescent="0.15">
      <c r="C74" s="25"/>
      <c r="G74" s="29"/>
    </row>
    <row r="75" spans="3:7" ht="15.75" customHeight="1" x14ac:dyDescent="0.15">
      <c r="C75" s="25"/>
      <c r="G75" s="29"/>
    </row>
    <row r="76" spans="3:7" ht="15.75" customHeight="1" x14ac:dyDescent="0.15">
      <c r="C76" s="25"/>
      <c r="G76" s="29"/>
    </row>
    <row r="77" spans="3:7" ht="15.75" customHeight="1" x14ac:dyDescent="0.15">
      <c r="C77" s="25"/>
      <c r="G77" s="29"/>
    </row>
    <row r="78" spans="3:7" ht="15.75" customHeight="1" x14ac:dyDescent="0.15">
      <c r="C78" s="25"/>
      <c r="G78" s="29"/>
    </row>
    <row r="79" spans="3:7" ht="15.75" customHeight="1" x14ac:dyDescent="0.15">
      <c r="C79" s="25"/>
      <c r="G79" s="29"/>
    </row>
    <row r="80" spans="3:7" ht="15.75" customHeight="1" x14ac:dyDescent="0.15">
      <c r="C80" s="25"/>
      <c r="G80" s="29"/>
    </row>
    <row r="81" spans="3:7" ht="15.75" customHeight="1" x14ac:dyDescent="0.15">
      <c r="C81" s="25"/>
      <c r="G81" s="29"/>
    </row>
    <row r="82" spans="3:7" ht="15.75" customHeight="1" x14ac:dyDescent="0.15">
      <c r="C82" s="25"/>
      <c r="G82" s="29"/>
    </row>
    <row r="83" spans="3:7" ht="15.75" customHeight="1" x14ac:dyDescent="0.15">
      <c r="C83" s="25"/>
      <c r="G83" s="29"/>
    </row>
    <row r="84" spans="3:7" ht="15.75" customHeight="1" x14ac:dyDescent="0.15">
      <c r="C84" s="25"/>
      <c r="G84" s="29"/>
    </row>
    <row r="85" spans="3:7" ht="15.75" customHeight="1" x14ac:dyDescent="0.15">
      <c r="C85" s="25"/>
      <c r="G85" s="29"/>
    </row>
    <row r="86" spans="3:7" ht="15.75" customHeight="1" x14ac:dyDescent="0.15">
      <c r="C86" s="25"/>
      <c r="G86" s="29"/>
    </row>
    <row r="87" spans="3:7" ht="15.75" customHeight="1" x14ac:dyDescent="0.15">
      <c r="C87" s="25"/>
      <c r="G87" s="29"/>
    </row>
    <row r="88" spans="3:7" ht="15.75" customHeight="1" x14ac:dyDescent="0.15">
      <c r="C88" s="25"/>
      <c r="G88" s="29"/>
    </row>
    <row r="89" spans="3:7" ht="15.75" customHeight="1" x14ac:dyDescent="0.15">
      <c r="C89" s="25"/>
      <c r="G89" s="29"/>
    </row>
    <row r="90" spans="3:7" ht="15.75" customHeight="1" x14ac:dyDescent="0.15">
      <c r="C90" s="25"/>
      <c r="G90" s="29"/>
    </row>
    <row r="91" spans="3:7" ht="15.75" customHeight="1" x14ac:dyDescent="0.15">
      <c r="C91" s="25"/>
      <c r="G91" s="29"/>
    </row>
    <row r="92" spans="3:7" ht="15.75" customHeight="1" x14ac:dyDescent="0.15">
      <c r="C92" s="25"/>
      <c r="G92" s="29"/>
    </row>
    <row r="93" spans="3:7" ht="15.75" customHeight="1" x14ac:dyDescent="0.15">
      <c r="C93" s="25"/>
      <c r="G93" s="29"/>
    </row>
    <row r="94" spans="3:7" ht="15.75" customHeight="1" x14ac:dyDescent="0.15">
      <c r="C94" s="25"/>
      <c r="G94" s="29"/>
    </row>
    <row r="95" spans="3:7" ht="15.75" customHeight="1" x14ac:dyDescent="0.15">
      <c r="C95" s="25"/>
      <c r="G95" s="29"/>
    </row>
    <row r="96" spans="3:7" ht="15.75" customHeight="1" x14ac:dyDescent="0.15">
      <c r="C96" s="25"/>
      <c r="G96" s="29"/>
    </row>
    <row r="97" spans="3:7" ht="15.75" customHeight="1" x14ac:dyDescent="0.15">
      <c r="C97" s="25"/>
      <c r="G97" s="29"/>
    </row>
    <row r="98" spans="3:7" ht="15.75" customHeight="1" x14ac:dyDescent="0.15">
      <c r="C98" s="25"/>
      <c r="G98" s="29"/>
    </row>
    <row r="99" spans="3:7" ht="15.75" customHeight="1" x14ac:dyDescent="0.15">
      <c r="C99" s="25"/>
      <c r="G99" s="29"/>
    </row>
    <row r="100" spans="3:7" ht="15.75" customHeight="1" x14ac:dyDescent="0.15">
      <c r="C100" s="25"/>
      <c r="G100" s="29"/>
    </row>
    <row r="101" spans="3:7" ht="15.75" customHeight="1" x14ac:dyDescent="0.15">
      <c r="C101" s="25"/>
      <c r="G101" s="29"/>
    </row>
    <row r="102" spans="3:7" ht="15.75" customHeight="1" x14ac:dyDescent="0.15">
      <c r="C102" s="25"/>
      <c r="G102" s="29"/>
    </row>
    <row r="103" spans="3:7" ht="15.75" customHeight="1" x14ac:dyDescent="0.15">
      <c r="C103" s="25"/>
      <c r="G103" s="29"/>
    </row>
    <row r="104" spans="3:7" ht="15.75" customHeight="1" x14ac:dyDescent="0.15">
      <c r="C104" s="25"/>
      <c r="G104" s="29"/>
    </row>
    <row r="105" spans="3:7" ht="15.75" customHeight="1" x14ac:dyDescent="0.15">
      <c r="C105" s="25"/>
      <c r="G105" s="29"/>
    </row>
    <row r="106" spans="3:7" ht="15.75" customHeight="1" x14ac:dyDescent="0.15">
      <c r="C106" s="25"/>
      <c r="G106" s="29"/>
    </row>
    <row r="107" spans="3:7" ht="15.75" customHeight="1" x14ac:dyDescent="0.15">
      <c r="C107" s="25"/>
      <c r="G107" s="29"/>
    </row>
    <row r="108" spans="3:7" ht="15.75" customHeight="1" x14ac:dyDescent="0.15">
      <c r="C108" s="25"/>
      <c r="G108" s="29"/>
    </row>
    <row r="109" spans="3:7" ht="15.75" customHeight="1" x14ac:dyDescent="0.15">
      <c r="C109" s="25"/>
      <c r="G109" s="29"/>
    </row>
    <row r="110" spans="3:7" ht="15.75" customHeight="1" x14ac:dyDescent="0.15">
      <c r="C110" s="25"/>
      <c r="G110" s="29"/>
    </row>
    <row r="111" spans="3:7" ht="15.75" customHeight="1" x14ac:dyDescent="0.15">
      <c r="C111" s="25"/>
      <c r="G111" s="29"/>
    </row>
    <row r="112" spans="3:7" ht="15.75" customHeight="1" x14ac:dyDescent="0.15">
      <c r="C112" s="25"/>
      <c r="G112" s="29"/>
    </row>
    <row r="113" spans="3:7" ht="15.75" customHeight="1" x14ac:dyDescent="0.15">
      <c r="C113" s="25"/>
      <c r="G113" s="29"/>
    </row>
    <row r="114" spans="3:7" ht="15.75" customHeight="1" x14ac:dyDescent="0.15">
      <c r="C114" s="25"/>
      <c r="G114" s="29"/>
    </row>
    <row r="115" spans="3:7" ht="15.75" customHeight="1" x14ac:dyDescent="0.15">
      <c r="C115" s="25"/>
      <c r="G115" s="29"/>
    </row>
    <row r="116" spans="3:7" ht="15.75" customHeight="1" x14ac:dyDescent="0.15">
      <c r="C116" s="25"/>
      <c r="G116" s="29"/>
    </row>
    <row r="117" spans="3:7" ht="15.75" customHeight="1" x14ac:dyDescent="0.15">
      <c r="C117" s="25"/>
      <c r="G117" s="29"/>
    </row>
    <row r="118" spans="3:7" ht="15.75" customHeight="1" x14ac:dyDescent="0.15">
      <c r="C118" s="25"/>
      <c r="G118" s="29"/>
    </row>
    <row r="119" spans="3:7" ht="15.75" customHeight="1" x14ac:dyDescent="0.15">
      <c r="C119" s="25"/>
      <c r="G119" s="29"/>
    </row>
    <row r="120" spans="3:7" ht="15.75" customHeight="1" x14ac:dyDescent="0.15">
      <c r="C120" s="25"/>
      <c r="G120" s="29"/>
    </row>
    <row r="121" spans="3:7" ht="15.75" customHeight="1" x14ac:dyDescent="0.15">
      <c r="C121" s="25"/>
      <c r="G121" s="29"/>
    </row>
    <row r="122" spans="3:7" ht="15.75" customHeight="1" x14ac:dyDescent="0.15">
      <c r="C122" s="25"/>
      <c r="G122" s="29"/>
    </row>
    <row r="123" spans="3:7" ht="15.75" customHeight="1" x14ac:dyDescent="0.15">
      <c r="C123" s="25"/>
      <c r="G123" s="29"/>
    </row>
    <row r="124" spans="3:7" ht="15.75" customHeight="1" x14ac:dyDescent="0.15">
      <c r="C124" s="25"/>
      <c r="G124" s="29"/>
    </row>
    <row r="125" spans="3:7" ht="15.75" customHeight="1" x14ac:dyDescent="0.15">
      <c r="C125" s="25"/>
      <c r="G125" s="29"/>
    </row>
    <row r="126" spans="3:7" ht="15.75" customHeight="1" x14ac:dyDescent="0.15">
      <c r="C126" s="25"/>
      <c r="G126" s="29"/>
    </row>
    <row r="127" spans="3:7" ht="15.75" customHeight="1" x14ac:dyDescent="0.15">
      <c r="C127" s="25"/>
      <c r="G127" s="29"/>
    </row>
    <row r="128" spans="3:7" ht="15.75" customHeight="1" x14ac:dyDescent="0.15">
      <c r="C128" s="25"/>
      <c r="G128" s="29"/>
    </row>
    <row r="129" spans="3:7" ht="15.75" customHeight="1" x14ac:dyDescent="0.15">
      <c r="C129" s="25"/>
      <c r="G129" s="29"/>
    </row>
    <row r="130" spans="3:7" ht="15.75" customHeight="1" x14ac:dyDescent="0.15">
      <c r="C130" s="25"/>
      <c r="G130" s="29"/>
    </row>
    <row r="131" spans="3:7" ht="15.75" customHeight="1" x14ac:dyDescent="0.15">
      <c r="C131" s="25"/>
      <c r="G131" s="29"/>
    </row>
    <row r="132" spans="3:7" ht="15.75" customHeight="1" x14ac:dyDescent="0.15">
      <c r="C132" s="25"/>
      <c r="G132" s="29"/>
    </row>
    <row r="133" spans="3:7" ht="15.75" customHeight="1" x14ac:dyDescent="0.15">
      <c r="C133" s="25"/>
      <c r="G133" s="29"/>
    </row>
    <row r="134" spans="3:7" ht="15.75" customHeight="1" x14ac:dyDescent="0.15">
      <c r="C134" s="25"/>
      <c r="G134" s="29"/>
    </row>
    <row r="135" spans="3:7" ht="15.75" customHeight="1" x14ac:dyDescent="0.15">
      <c r="C135" s="25"/>
      <c r="G135" s="29"/>
    </row>
    <row r="136" spans="3:7" ht="15.75" customHeight="1" x14ac:dyDescent="0.15">
      <c r="C136" s="25"/>
      <c r="G136" s="29"/>
    </row>
    <row r="137" spans="3:7" ht="15.75" customHeight="1" x14ac:dyDescent="0.15">
      <c r="C137" s="25"/>
      <c r="G137" s="29"/>
    </row>
    <row r="138" spans="3:7" ht="15.75" customHeight="1" x14ac:dyDescent="0.15">
      <c r="C138" s="25"/>
      <c r="G138" s="29"/>
    </row>
    <row r="139" spans="3:7" ht="15.75" customHeight="1" x14ac:dyDescent="0.15">
      <c r="C139" s="25"/>
      <c r="G139" s="29"/>
    </row>
    <row r="140" spans="3:7" ht="15.75" customHeight="1" x14ac:dyDescent="0.15">
      <c r="C140" s="25"/>
      <c r="G140" s="29"/>
    </row>
    <row r="141" spans="3:7" ht="15.75" customHeight="1" x14ac:dyDescent="0.15">
      <c r="C141" s="25"/>
      <c r="G141" s="29"/>
    </row>
    <row r="142" spans="3:7" ht="15.75" customHeight="1" x14ac:dyDescent="0.15">
      <c r="C142" s="25"/>
      <c r="G142" s="29"/>
    </row>
    <row r="143" spans="3:7" ht="15.75" customHeight="1" x14ac:dyDescent="0.15">
      <c r="C143" s="25"/>
      <c r="G143" s="29"/>
    </row>
    <row r="144" spans="3:7" ht="15.75" customHeight="1" x14ac:dyDescent="0.15">
      <c r="C144" s="25"/>
      <c r="G144" s="29"/>
    </row>
    <row r="145" spans="3:7" ht="15.75" customHeight="1" x14ac:dyDescent="0.15">
      <c r="C145" s="25"/>
      <c r="G145" s="29"/>
    </row>
    <row r="146" spans="3:7" ht="15.75" customHeight="1" x14ac:dyDescent="0.15">
      <c r="C146" s="25"/>
      <c r="G146" s="29"/>
    </row>
    <row r="147" spans="3:7" ht="15.75" customHeight="1" x14ac:dyDescent="0.15">
      <c r="C147" s="25"/>
      <c r="G147" s="29"/>
    </row>
    <row r="148" spans="3:7" ht="15.75" customHeight="1" x14ac:dyDescent="0.15">
      <c r="C148" s="25"/>
      <c r="G148" s="29"/>
    </row>
    <row r="149" spans="3:7" ht="15.75" customHeight="1" x14ac:dyDescent="0.15">
      <c r="C149" s="25"/>
      <c r="G149" s="29"/>
    </row>
    <row r="150" spans="3:7" ht="15.75" customHeight="1" x14ac:dyDescent="0.15">
      <c r="C150" s="25"/>
      <c r="G150" s="29"/>
    </row>
    <row r="151" spans="3:7" ht="15.75" customHeight="1" x14ac:dyDescent="0.15">
      <c r="C151" s="25"/>
      <c r="G151" s="29"/>
    </row>
    <row r="152" spans="3:7" ht="15.75" customHeight="1" x14ac:dyDescent="0.15">
      <c r="C152" s="25"/>
      <c r="G152" s="29"/>
    </row>
    <row r="153" spans="3:7" ht="15.75" customHeight="1" x14ac:dyDescent="0.15">
      <c r="C153" s="25"/>
      <c r="G153" s="29"/>
    </row>
    <row r="154" spans="3:7" ht="15.75" customHeight="1" x14ac:dyDescent="0.15">
      <c r="C154" s="25"/>
      <c r="G154" s="29"/>
    </row>
    <row r="155" spans="3:7" ht="15.75" customHeight="1" x14ac:dyDescent="0.15">
      <c r="C155" s="25"/>
      <c r="G155" s="29"/>
    </row>
    <row r="156" spans="3:7" ht="15.75" customHeight="1" x14ac:dyDescent="0.15">
      <c r="C156" s="25"/>
      <c r="G156" s="29"/>
    </row>
    <row r="157" spans="3:7" ht="15.75" customHeight="1" x14ac:dyDescent="0.15">
      <c r="C157" s="25"/>
      <c r="G157" s="29"/>
    </row>
    <row r="158" spans="3:7" ht="15.75" customHeight="1" x14ac:dyDescent="0.15">
      <c r="C158" s="25"/>
      <c r="G158" s="29"/>
    </row>
    <row r="159" spans="3:7" ht="15.75" customHeight="1" x14ac:dyDescent="0.15">
      <c r="C159" s="25"/>
      <c r="G159" s="29"/>
    </row>
    <row r="160" spans="3:7" ht="15.75" customHeight="1" x14ac:dyDescent="0.15">
      <c r="C160" s="25"/>
      <c r="G160" s="29"/>
    </row>
    <row r="161" spans="3:7" ht="15.75" customHeight="1" x14ac:dyDescent="0.15">
      <c r="C161" s="25"/>
      <c r="G161" s="29"/>
    </row>
    <row r="162" spans="3:7" ht="15.75" customHeight="1" x14ac:dyDescent="0.15">
      <c r="C162" s="25"/>
      <c r="G162" s="29"/>
    </row>
    <row r="163" spans="3:7" ht="15.75" customHeight="1" x14ac:dyDescent="0.15">
      <c r="C163" s="25"/>
      <c r="G163" s="29"/>
    </row>
    <row r="164" spans="3:7" ht="15.75" customHeight="1" x14ac:dyDescent="0.15">
      <c r="C164" s="25"/>
      <c r="G164" s="29"/>
    </row>
    <row r="165" spans="3:7" ht="15.75" customHeight="1" x14ac:dyDescent="0.15">
      <c r="C165" s="25"/>
      <c r="G165" s="29"/>
    </row>
    <row r="166" spans="3:7" ht="15.75" customHeight="1" x14ac:dyDescent="0.15">
      <c r="C166" s="25"/>
      <c r="G166" s="29"/>
    </row>
    <row r="167" spans="3:7" ht="15.75" customHeight="1" x14ac:dyDescent="0.15">
      <c r="C167" s="25"/>
      <c r="G167" s="29"/>
    </row>
    <row r="168" spans="3:7" ht="15.75" customHeight="1" x14ac:dyDescent="0.15">
      <c r="C168" s="25"/>
      <c r="G168" s="29"/>
    </row>
    <row r="169" spans="3:7" ht="15.75" customHeight="1" x14ac:dyDescent="0.15">
      <c r="C169" s="25"/>
      <c r="G169" s="29"/>
    </row>
    <row r="170" spans="3:7" ht="15.75" customHeight="1" x14ac:dyDescent="0.15">
      <c r="C170" s="25"/>
      <c r="G170" s="29"/>
    </row>
    <row r="171" spans="3:7" ht="15.75" customHeight="1" x14ac:dyDescent="0.15">
      <c r="C171" s="25"/>
      <c r="G171" s="29"/>
    </row>
    <row r="172" spans="3:7" ht="15.75" customHeight="1" x14ac:dyDescent="0.15">
      <c r="C172" s="25"/>
      <c r="G172" s="29"/>
    </row>
    <row r="173" spans="3:7" ht="15.75" customHeight="1" x14ac:dyDescent="0.15">
      <c r="C173" s="25"/>
      <c r="G173" s="29"/>
    </row>
    <row r="174" spans="3:7" ht="15.75" customHeight="1" x14ac:dyDescent="0.15">
      <c r="C174" s="25"/>
      <c r="G174" s="29"/>
    </row>
    <row r="175" spans="3:7" ht="15.75" customHeight="1" x14ac:dyDescent="0.15">
      <c r="C175" s="25"/>
      <c r="G175" s="29"/>
    </row>
    <row r="176" spans="3:7" ht="15.75" customHeight="1" x14ac:dyDescent="0.15">
      <c r="C176" s="25"/>
      <c r="G176" s="29"/>
    </row>
    <row r="177" spans="3:7" ht="15.75" customHeight="1" x14ac:dyDescent="0.15">
      <c r="C177" s="25"/>
      <c r="G177" s="29"/>
    </row>
    <row r="178" spans="3:7" ht="15.75" customHeight="1" x14ac:dyDescent="0.15">
      <c r="C178" s="25"/>
      <c r="G178" s="29"/>
    </row>
    <row r="179" spans="3:7" ht="15.75" customHeight="1" x14ac:dyDescent="0.15">
      <c r="C179" s="25"/>
      <c r="G179" s="29"/>
    </row>
    <row r="180" spans="3:7" ht="15.75" customHeight="1" x14ac:dyDescent="0.15">
      <c r="C180" s="25"/>
      <c r="G180" s="29"/>
    </row>
    <row r="181" spans="3:7" ht="15.75" customHeight="1" x14ac:dyDescent="0.15">
      <c r="C181" s="25"/>
      <c r="G181" s="29"/>
    </row>
    <row r="182" spans="3:7" ht="15.75" customHeight="1" x14ac:dyDescent="0.15">
      <c r="C182" s="25"/>
      <c r="G182" s="29"/>
    </row>
    <row r="183" spans="3:7" ht="15.75" customHeight="1" x14ac:dyDescent="0.15">
      <c r="C183" s="25"/>
      <c r="G183" s="29"/>
    </row>
    <row r="184" spans="3:7" ht="15.75" customHeight="1" x14ac:dyDescent="0.15">
      <c r="C184" s="25"/>
      <c r="G184" s="29"/>
    </row>
    <row r="185" spans="3:7" ht="15.75" customHeight="1" x14ac:dyDescent="0.15">
      <c r="C185" s="25"/>
      <c r="G185" s="29"/>
    </row>
    <row r="186" spans="3:7" ht="15.75" customHeight="1" x14ac:dyDescent="0.15">
      <c r="C186" s="25"/>
      <c r="G186" s="29"/>
    </row>
    <row r="187" spans="3:7" ht="15.75" customHeight="1" x14ac:dyDescent="0.15">
      <c r="C187" s="25"/>
      <c r="G187" s="29"/>
    </row>
    <row r="188" spans="3:7" ht="15.75" customHeight="1" x14ac:dyDescent="0.15">
      <c r="C188" s="25"/>
      <c r="G188" s="29"/>
    </row>
    <row r="189" spans="3:7" ht="15.75" customHeight="1" x14ac:dyDescent="0.15">
      <c r="C189" s="25"/>
      <c r="G189" s="29"/>
    </row>
    <row r="190" spans="3:7" ht="15.75" customHeight="1" x14ac:dyDescent="0.15">
      <c r="C190" s="25"/>
      <c r="G190" s="29"/>
    </row>
    <row r="191" spans="3:7" ht="15.75" customHeight="1" x14ac:dyDescent="0.15">
      <c r="C191" s="25"/>
      <c r="G191" s="29"/>
    </row>
    <row r="192" spans="3:7" ht="15.75" customHeight="1" x14ac:dyDescent="0.15">
      <c r="C192" s="25"/>
      <c r="G192" s="29"/>
    </row>
    <row r="193" spans="3:7" ht="15.75" customHeight="1" x14ac:dyDescent="0.15">
      <c r="C193" s="25"/>
      <c r="G193" s="29"/>
    </row>
    <row r="194" spans="3:7" ht="15.75" customHeight="1" x14ac:dyDescent="0.15">
      <c r="C194" s="25"/>
      <c r="G194" s="29"/>
    </row>
    <row r="195" spans="3:7" ht="15.75" customHeight="1" x14ac:dyDescent="0.15">
      <c r="C195" s="25"/>
      <c r="G195" s="29"/>
    </row>
    <row r="196" spans="3:7" ht="15.75" customHeight="1" x14ac:dyDescent="0.15">
      <c r="C196" s="25"/>
      <c r="G196" s="29"/>
    </row>
    <row r="197" spans="3:7" ht="15.75" customHeight="1" x14ac:dyDescent="0.15">
      <c r="C197" s="25"/>
      <c r="G197" s="29"/>
    </row>
    <row r="198" spans="3:7" ht="15.75" customHeight="1" x14ac:dyDescent="0.15">
      <c r="C198" s="25"/>
      <c r="G198" s="29"/>
    </row>
    <row r="199" spans="3:7" ht="15.75" customHeight="1" x14ac:dyDescent="0.15">
      <c r="C199" s="25"/>
      <c r="G199" s="29"/>
    </row>
    <row r="200" spans="3:7" ht="15.75" customHeight="1" x14ac:dyDescent="0.15">
      <c r="C200" s="25"/>
      <c r="G200" s="29"/>
    </row>
    <row r="201" spans="3:7" ht="15.75" customHeight="1" x14ac:dyDescent="0.15">
      <c r="C201" s="25"/>
      <c r="G201" s="29"/>
    </row>
    <row r="202" spans="3:7" ht="15.75" customHeight="1" x14ac:dyDescent="0.15">
      <c r="C202" s="25"/>
      <c r="G202" s="29"/>
    </row>
    <row r="203" spans="3:7" ht="15.75" customHeight="1" x14ac:dyDescent="0.15">
      <c r="C203" s="25"/>
      <c r="G203" s="29"/>
    </row>
    <row r="204" spans="3:7" ht="15.75" customHeight="1" x14ac:dyDescent="0.15">
      <c r="C204" s="25"/>
      <c r="G204" s="29"/>
    </row>
    <row r="205" spans="3:7" ht="15.75" customHeight="1" x14ac:dyDescent="0.15">
      <c r="C205" s="25"/>
      <c r="G205" s="29"/>
    </row>
    <row r="206" spans="3:7" ht="15.75" customHeight="1" x14ac:dyDescent="0.15">
      <c r="C206" s="25"/>
      <c r="G206" s="29"/>
    </row>
    <row r="207" spans="3:7" ht="15.75" customHeight="1" x14ac:dyDescent="0.15">
      <c r="C207" s="25"/>
      <c r="G207" s="29"/>
    </row>
    <row r="208" spans="3:7" ht="15.75" customHeight="1" x14ac:dyDescent="0.15">
      <c r="C208" s="25"/>
      <c r="G208" s="29"/>
    </row>
    <row r="209" spans="3:7" ht="15.75" customHeight="1" x14ac:dyDescent="0.15">
      <c r="C209" s="25"/>
      <c r="G209" s="29"/>
    </row>
    <row r="210" spans="3:7" ht="15.75" customHeight="1" x14ac:dyDescent="0.15">
      <c r="C210" s="25"/>
      <c r="G210" s="29"/>
    </row>
    <row r="211" spans="3:7" ht="15.75" customHeight="1" x14ac:dyDescent="0.15">
      <c r="C211" s="25"/>
      <c r="G211" s="29"/>
    </row>
    <row r="212" spans="3:7" ht="15.75" customHeight="1" x14ac:dyDescent="0.15">
      <c r="C212" s="25"/>
      <c r="G212" s="29"/>
    </row>
    <row r="213" spans="3:7" ht="15.75" customHeight="1" x14ac:dyDescent="0.15">
      <c r="C213" s="25"/>
      <c r="G213" s="29"/>
    </row>
    <row r="214" spans="3:7" ht="15.75" customHeight="1" x14ac:dyDescent="0.15">
      <c r="C214" s="25"/>
      <c r="G214" s="29"/>
    </row>
    <row r="215" spans="3:7" ht="15.75" customHeight="1" x14ac:dyDescent="0.15">
      <c r="C215" s="25"/>
      <c r="G215" s="29"/>
    </row>
    <row r="216" spans="3:7" ht="15.75" customHeight="1" x14ac:dyDescent="0.15">
      <c r="C216" s="25"/>
      <c r="G216" s="29"/>
    </row>
    <row r="217" spans="3:7" ht="15.75" customHeight="1" x14ac:dyDescent="0.15">
      <c r="C217" s="25"/>
      <c r="G217" s="29"/>
    </row>
    <row r="218" spans="3:7" ht="15.75" customHeight="1" x14ac:dyDescent="0.15">
      <c r="C218" s="25"/>
      <c r="G218" s="29"/>
    </row>
    <row r="219" spans="3:7" ht="15.75" customHeight="1" x14ac:dyDescent="0.15">
      <c r="C219" s="25"/>
      <c r="G219" s="29"/>
    </row>
    <row r="220" spans="3:7" ht="15.75" customHeight="1" x14ac:dyDescent="0.15">
      <c r="C220" s="25"/>
      <c r="G220" s="29"/>
    </row>
    <row r="221" spans="3:7" ht="15.75" customHeight="1" x14ac:dyDescent="0.15">
      <c r="C221" s="25"/>
      <c r="G221" s="29"/>
    </row>
    <row r="222" spans="3:7" ht="15.75" customHeight="1" x14ac:dyDescent="0.15">
      <c r="C222" s="25"/>
      <c r="G222" s="29"/>
    </row>
    <row r="223" spans="3:7" ht="15.75" customHeight="1" x14ac:dyDescent="0.15">
      <c r="C223" s="25"/>
      <c r="G223" s="29"/>
    </row>
    <row r="224" spans="3:7" ht="15.75" customHeight="1" x14ac:dyDescent="0.15">
      <c r="C224" s="25"/>
      <c r="G224" s="29"/>
    </row>
    <row r="225" spans="3:7" ht="15.75" customHeight="1" x14ac:dyDescent="0.15">
      <c r="C225" s="25"/>
      <c r="G225" s="29"/>
    </row>
    <row r="226" spans="3:7" ht="15.75" customHeight="1" x14ac:dyDescent="0.15">
      <c r="C226" s="25"/>
      <c r="G226" s="29"/>
    </row>
    <row r="227" spans="3:7" ht="15.75" customHeight="1" x14ac:dyDescent="0.15">
      <c r="C227" s="25"/>
      <c r="G227" s="29"/>
    </row>
    <row r="228" spans="3:7" ht="15.75" customHeight="1" x14ac:dyDescent="0.15">
      <c r="C228" s="25"/>
      <c r="G228" s="29"/>
    </row>
    <row r="229" spans="3:7" ht="15.75" customHeight="1" x14ac:dyDescent="0.15">
      <c r="C229" s="25"/>
      <c r="G229" s="29"/>
    </row>
    <row r="230" spans="3:7" ht="15.75" customHeight="1" x14ac:dyDescent="0.15">
      <c r="C230" s="25"/>
      <c r="G230" s="29"/>
    </row>
    <row r="231" spans="3:7" ht="15.75" customHeight="1" x14ac:dyDescent="0.15">
      <c r="C231" s="25"/>
      <c r="G231" s="29"/>
    </row>
    <row r="232" spans="3:7" ht="15.75" customHeight="1" x14ac:dyDescent="0.15">
      <c r="C232" s="25"/>
      <c r="G232" s="29"/>
    </row>
    <row r="233" spans="3:7" ht="15.75" customHeight="1" x14ac:dyDescent="0.15">
      <c r="C233" s="25"/>
      <c r="G233" s="29"/>
    </row>
    <row r="234" spans="3:7" ht="15.75" customHeight="1" x14ac:dyDescent="0.15">
      <c r="C234" s="25"/>
      <c r="G234" s="29"/>
    </row>
    <row r="235" spans="3:7" ht="15.75" customHeight="1" x14ac:dyDescent="0.15">
      <c r="C235" s="25"/>
      <c r="G235" s="29"/>
    </row>
    <row r="236" spans="3:7" ht="15.75" customHeight="1" x14ac:dyDescent="0.15">
      <c r="C236" s="25"/>
      <c r="G236" s="29"/>
    </row>
    <row r="237" spans="3:7" ht="15.75" customHeight="1" x14ac:dyDescent="0.15">
      <c r="C237" s="25"/>
      <c r="G237" s="29"/>
    </row>
    <row r="238" spans="3:7" ht="15.75" customHeight="1" x14ac:dyDescent="0.15">
      <c r="C238" s="25"/>
      <c r="G238" s="29"/>
    </row>
    <row r="239" spans="3:7" ht="15.75" customHeight="1" x14ac:dyDescent="0.15">
      <c r="C239" s="25"/>
      <c r="G239" s="29"/>
    </row>
    <row r="240" spans="3:7" ht="15.75" customHeight="1" x14ac:dyDescent="0.15">
      <c r="C240" s="25"/>
      <c r="G240" s="29"/>
    </row>
    <row r="241" spans="3:7" ht="15.75" customHeight="1" x14ac:dyDescent="0.15">
      <c r="C241" s="25"/>
      <c r="G241" s="29"/>
    </row>
    <row r="242" spans="3:7" ht="15.75" customHeight="1" x14ac:dyDescent="0.15">
      <c r="C242" s="25"/>
      <c r="G242" s="29"/>
    </row>
    <row r="243" spans="3:7" ht="15.75" customHeight="1" x14ac:dyDescent="0.15">
      <c r="C243" s="25"/>
      <c r="G243" s="29"/>
    </row>
    <row r="244" spans="3:7" ht="15.75" customHeight="1" x14ac:dyDescent="0.15">
      <c r="C244" s="25"/>
      <c r="G244" s="29"/>
    </row>
    <row r="245" spans="3:7" ht="15.75" customHeight="1" x14ac:dyDescent="0.15">
      <c r="C245" s="25"/>
      <c r="G245" s="29"/>
    </row>
    <row r="246" spans="3:7" ht="15.75" customHeight="1" x14ac:dyDescent="0.15">
      <c r="C246" s="25"/>
      <c r="G246" s="29"/>
    </row>
    <row r="247" spans="3:7" ht="15.75" customHeight="1" x14ac:dyDescent="0.15">
      <c r="C247" s="25"/>
      <c r="G247" s="29"/>
    </row>
    <row r="248" spans="3:7" ht="15.75" customHeight="1" x14ac:dyDescent="0.15">
      <c r="C248" s="25"/>
      <c r="G248" s="29"/>
    </row>
    <row r="249" spans="3:7" ht="15.75" customHeight="1" x14ac:dyDescent="0.15">
      <c r="C249" s="25"/>
      <c r="G249" s="29"/>
    </row>
    <row r="250" spans="3:7" ht="15.75" customHeight="1" x14ac:dyDescent="0.15">
      <c r="C250" s="25"/>
      <c r="G250" s="29"/>
    </row>
    <row r="251" spans="3:7" ht="15.75" customHeight="1" x14ac:dyDescent="0.15">
      <c r="C251" s="25"/>
      <c r="G251" s="29"/>
    </row>
    <row r="252" spans="3:7" ht="15.75" customHeight="1" x14ac:dyDescent="0.15">
      <c r="C252" s="25"/>
      <c r="G252" s="29"/>
    </row>
    <row r="253" spans="3:7" ht="15.75" customHeight="1" x14ac:dyDescent="0.15">
      <c r="C253" s="25"/>
      <c r="G253" s="29"/>
    </row>
    <row r="254" spans="3:7" ht="15.75" customHeight="1" x14ac:dyDescent="0.15">
      <c r="C254" s="25"/>
      <c r="G254" s="29"/>
    </row>
    <row r="255" spans="3:7" ht="15.75" customHeight="1" x14ac:dyDescent="0.15">
      <c r="C255" s="25"/>
      <c r="G255" s="29"/>
    </row>
    <row r="256" spans="3:7" ht="15.75" customHeight="1" x14ac:dyDescent="0.15">
      <c r="C256" s="25"/>
      <c r="G256" s="29"/>
    </row>
    <row r="257" spans="3:7" ht="15.75" customHeight="1" x14ac:dyDescent="0.15">
      <c r="C257" s="25"/>
      <c r="G257" s="29"/>
    </row>
    <row r="258" spans="3:7" ht="15.75" customHeight="1" x14ac:dyDescent="0.15">
      <c r="C258" s="25"/>
      <c r="G258" s="29"/>
    </row>
    <row r="259" spans="3:7" ht="15.75" customHeight="1" x14ac:dyDescent="0.15">
      <c r="C259" s="25"/>
      <c r="G259" s="29"/>
    </row>
    <row r="260" spans="3:7" ht="15.75" customHeight="1" x14ac:dyDescent="0.15">
      <c r="C260" s="25"/>
      <c r="G260" s="29"/>
    </row>
    <row r="261" spans="3:7" ht="15.75" customHeight="1" x14ac:dyDescent="0.15">
      <c r="C261" s="25"/>
      <c r="G261" s="29"/>
    </row>
    <row r="262" spans="3:7" ht="15.75" customHeight="1" x14ac:dyDescent="0.15">
      <c r="C262" s="25"/>
      <c r="G262" s="29"/>
    </row>
    <row r="263" spans="3:7" ht="15.75" customHeight="1" x14ac:dyDescent="0.15">
      <c r="C263" s="25"/>
      <c r="G263" s="29"/>
    </row>
    <row r="264" spans="3:7" ht="15.75" customHeight="1" x14ac:dyDescent="0.15">
      <c r="C264" s="25"/>
      <c r="G264" s="29"/>
    </row>
    <row r="265" spans="3:7" ht="15.75" customHeight="1" x14ac:dyDescent="0.15">
      <c r="C265" s="25"/>
      <c r="G265" s="29"/>
    </row>
    <row r="266" spans="3:7" ht="15.75" customHeight="1" x14ac:dyDescent="0.15">
      <c r="C266" s="25"/>
      <c r="G266" s="29"/>
    </row>
    <row r="267" spans="3:7" ht="15.75" customHeight="1" x14ac:dyDescent="0.15">
      <c r="C267" s="25"/>
      <c r="G267" s="29"/>
    </row>
    <row r="268" spans="3:7" ht="15.75" customHeight="1" x14ac:dyDescent="0.15">
      <c r="C268" s="25"/>
      <c r="G268" s="29"/>
    </row>
    <row r="269" spans="3:7" ht="15.75" customHeight="1" x14ac:dyDescent="0.15">
      <c r="C269" s="25"/>
      <c r="G269" s="29"/>
    </row>
    <row r="270" spans="3:7" ht="15.75" customHeight="1" x14ac:dyDescent="0.15">
      <c r="C270" s="25"/>
      <c r="G270" s="29"/>
    </row>
    <row r="271" spans="3:7" ht="15.75" customHeight="1" x14ac:dyDescent="0.15">
      <c r="C271" s="25"/>
      <c r="G271" s="29"/>
    </row>
    <row r="272" spans="3:7" ht="15.75" customHeight="1" x14ac:dyDescent="0.15">
      <c r="C272" s="25"/>
      <c r="G272" s="29"/>
    </row>
    <row r="273" spans="3:7" ht="15.75" customHeight="1" x14ac:dyDescent="0.15">
      <c r="C273" s="25"/>
      <c r="G273" s="29"/>
    </row>
    <row r="274" spans="3:7" ht="15.75" customHeight="1" x14ac:dyDescent="0.15">
      <c r="C274" s="25"/>
      <c r="G274" s="29"/>
    </row>
    <row r="275" spans="3:7" ht="15.75" customHeight="1" x14ac:dyDescent="0.15">
      <c r="C275" s="25"/>
      <c r="G275" s="29"/>
    </row>
    <row r="276" spans="3:7" ht="15.75" customHeight="1" x14ac:dyDescent="0.15">
      <c r="C276" s="25"/>
      <c r="G276" s="29"/>
    </row>
    <row r="277" spans="3:7" ht="15.75" customHeight="1" x14ac:dyDescent="0.15">
      <c r="C277" s="25"/>
      <c r="G277" s="29"/>
    </row>
    <row r="278" spans="3:7" ht="15.75" customHeight="1" x14ac:dyDescent="0.15">
      <c r="C278" s="25"/>
      <c r="G278" s="29"/>
    </row>
    <row r="279" spans="3:7" ht="15.75" customHeight="1" x14ac:dyDescent="0.15">
      <c r="C279" s="25"/>
      <c r="G279" s="29"/>
    </row>
    <row r="280" spans="3:7" ht="15.75" customHeight="1" x14ac:dyDescent="0.15">
      <c r="C280" s="25"/>
      <c r="G280" s="29"/>
    </row>
    <row r="281" spans="3:7" ht="15.75" customHeight="1" x14ac:dyDescent="0.15">
      <c r="C281" s="25"/>
      <c r="G281" s="29"/>
    </row>
    <row r="282" spans="3:7" ht="15.75" customHeight="1" x14ac:dyDescent="0.15">
      <c r="C282" s="25"/>
      <c r="G282" s="29"/>
    </row>
    <row r="283" spans="3:7" ht="15.75" customHeight="1" x14ac:dyDescent="0.15">
      <c r="C283" s="25"/>
      <c r="G283" s="29"/>
    </row>
    <row r="284" spans="3:7" ht="15.75" customHeight="1" x14ac:dyDescent="0.15">
      <c r="C284" s="25"/>
      <c r="G284" s="29"/>
    </row>
    <row r="285" spans="3:7" ht="15.75" customHeight="1" x14ac:dyDescent="0.15">
      <c r="C285" s="25"/>
      <c r="G285" s="29"/>
    </row>
    <row r="286" spans="3:7" ht="15.75" customHeight="1" x14ac:dyDescent="0.15">
      <c r="C286" s="25"/>
      <c r="G286" s="29"/>
    </row>
    <row r="287" spans="3:7" ht="15.75" customHeight="1" x14ac:dyDescent="0.15">
      <c r="C287" s="25"/>
      <c r="G287" s="29"/>
    </row>
    <row r="288" spans="3:7" ht="15.75" customHeight="1" x14ac:dyDescent="0.15">
      <c r="C288" s="25"/>
      <c r="G288" s="29"/>
    </row>
    <row r="289" spans="3:7" ht="15.75" customHeight="1" x14ac:dyDescent="0.15">
      <c r="C289" s="25"/>
      <c r="G289" s="29"/>
    </row>
    <row r="290" spans="3:7" ht="15.75" customHeight="1" x14ac:dyDescent="0.15">
      <c r="C290" s="25"/>
      <c r="G290" s="29"/>
    </row>
    <row r="291" spans="3:7" ht="15.75" customHeight="1" x14ac:dyDescent="0.15">
      <c r="C291" s="25"/>
      <c r="G291" s="29"/>
    </row>
    <row r="292" spans="3:7" ht="15.75" customHeight="1" x14ac:dyDescent="0.15">
      <c r="C292" s="25"/>
      <c r="G292" s="29"/>
    </row>
    <row r="293" spans="3:7" ht="15.75" customHeight="1" x14ac:dyDescent="0.15">
      <c r="C293" s="25"/>
      <c r="G293" s="29"/>
    </row>
    <row r="294" spans="3:7" ht="15.75" customHeight="1" x14ac:dyDescent="0.15">
      <c r="C294" s="25"/>
      <c r="G294" s="29"/>
    </row>
    <row r="295" spans="3:7" ht="15.75" customHeight="1" x14ac:dyDescent="0.15">
      <c r="C295" s="25"/>
      <c r="G295" s="29"/>
    </row>
    <row r="296" spans="3:7" ht="15.75" customHeight="1" x14ac:dyDescent="0.15">
      <c r="C296" s="25"/>
      <c r="G296" s="29"/>
    </row>
    <row r="297" spans="3:7" ht="15.75" customHeight="1" x14ac:dyDescent="0.15">
      <c r="C297" s="25"/>
      <c r="G297" s="29"/>
    </row>
    <row r="298" spans="3:7" ht="15.75" customHeight="1" x14ac:dyDescent="0.15">
      <c r="C298" s="25"/>
      <c r="G298" s="29"/>
    </row>
    <row r="299" spans="3:7" ht="15.75" customHeight="1" x14ac:dyDescent="0.15">
      <c r="C299" s="25"/>
      <c r="G299" s="29"/>
    </row>
    <row r="300" spans="3:7" ht="15.75" customHeight="1" x14ac:dyDescent="0.15">
      <c r="C300" s="25"/>
      <c r="G300" s="29"/>
    </row>
    <row r="301" spans="3:7" ht="15.75" customHeight="1" x14ac:dyDescent="0.15">
      <c r="C301" s="25"/>
      <c r="G301" s="29"/>
    </row>
    <row r="302" spans="3:7" ht="15.75" customHeight="1" x14ac:dyDescent="0.15">
      <c r="C302" s="25"/>
      <c r="G302" s="29"/>
    </row>
    <row r="303" spans="3:7" ht="15.75" customHeight="1" x14ac:dyDescent="0.15">
      <c r="C303" s="25"/>
      <c r="G303" s="29"/>
    </row>
    <row r="304" spans="3:7" ht="15.75" customHeight="1" x14ac:dyDescent="0.15">
      <c r="C304" s="25"/>
      <c r="G304" s="29"/>
    </row>
    <row r="305" spans="3:7" ht="15.75" customHeight="1" x14ac:dyDescent="0.15">
      <c r="C305" s="25"/>
      <c r="G305" s="29"/>
    </row>
    <row r="306" spans="3:7" ht="15.75" customHeight="1" x14ac:dyDescent="0.15">
      <c r="C306" s="25"/>
      <c r="G306" s="29"/>
    </row>
    <row r="307" spans="3:7" ht="15.75" customHeight="1" x14ac:dyDescent="0.15">
      <c r="C307" s="25"/>
      <c r="G307" s="29"/>
    </row>
    <row r="308" spans="3:7" ht="15.75" customHeight="1" x14ac:dyDescent="0.15">
      <c r="C308" s="25"/>
      <c r="G308" s="29"/>
    </row>
    <row r="309" spans="3:7" ht="15.75" customHeight="1" x14ac:dyDescent="0.15">
      <c r="C309" s="25"/>
      <c r="G309" s="29"/>
    </row>
    <row r="310" spans="3:7" ht="15.75" customHeight="1" x14ac:dyDescent="0.15">
      <c r="C310" s="25"/>
      <c r="G310" s="29"/>
    </row>
    <row r="311" spans="3:7" ht="15.75" customHeight="1" x14ac:dyDescent="0.15">
      <c r="C311" s="25"/>
      <c r="G311" s="29"/>
    </row>
    <row r="312" spans="3:7" ht="15.75" customHeight="1" x14ac:dyDescent="0.15">
      <c r="C312" s="25"/>
      <c r="G312" s="29"/>
    </row>
    <row r="313" spans="3:7" ht="15.75" customHeight="1" x14ac:dyDescent="0.15">
      <c r="C313" s="25"/>
      <c r="G313" s="29"/>
    </row>
    <row r="314" spans="3:7" ht="15.75" customHeight="1" x14ac:dyDescent="0.15">
      <c r="C314" s="25"/>
      <c r="G314" s="29"/>
    </row>
    <row r="315" spans="3:7" ht="15.75" customHeight="1" x14ac:dyDescent="0.15">
      <c r="C315" s="25"/>
      <c r="G315" s="29"/>
    </row>
    <row r="316" spans="3:7" ht="15.75" customHeight="1" x14ac:dyDescent="0.15">
      <c r="C316" s="25"/>
      <c r="G316" s="29"/>
    </row>
    <row r="317" spans="3:7" ht="15.75" customHeight="1" x14ac:dyDescent="0.15">
      <c r="C317" s="25"/>
      <c r="G317" s="29"/>
    </row>
    <row r="318" spans="3:7" ht="15.75" customHeight="1" x14ac:dyDescent="0.15">
      <c r="C318" s="25"/>
      <c r="G318" s="29"/>
    </row>
    <row r="319" spans="3:7" ht="15.75" customHeight="1" x14ac:dyDescent="0.15">
      <c r="C319" s="25"/>
      <c r="G319" s="29"/>
    </row>
    <row r="320" spans="3:7" ht="15.75" customHeight="1" x14ac:dyDescent="0.15">
      <c r="C320" s="25"/>
      <c r="G320" s="29"/>
    </row>
    <row r="321" spans="3:7" ht="15.75" customHeight="1" x14ac:dyDescent="0.15">
      <c r="C321" s="25"/>
      <c r="G321" s="29"/>
    </row>
    <row r="322" spans="3:7" ht="15.75" customHeight="1" x14ac:dyDescent="0.15">
      <c r="C322" s="25"/>
      <c r="G322" s="29"/>
    </row>
    <row r="323" spans="3:7" ht="15.75" customHeight="1" x14ac:dyDescent="0.15">
      <c r="C323" s="25"/>
      <c r="G323" s="29"/>
    </row>
    <row r="324" spans="3:7" ht="15.75" customHeight="1" x14ac:dyDescent="0.15">
      <c r="C324" s="25"/>
      <c r="G324" s="29"/>
    </row>
    <row r="325" spans="3:7" ht="15.75" customHeight="1" x14ac:dyDescent="0.15">
      <c r="C325" s="25"/>
      <c r="G325" s="29"/>
    </row>
    <row r="326" spans="3:7" ht="15.75" customHeight="1" x14ac:dyDescent="0.15">
      <c r="C326" s="25"/>
      <c r="G326" s="29"/>
    </row>
    <row r="327" spans="3:7" ht="15.75" customHeight="1" x14ac:dyDescent="0.15">
      <c r="C327" s="25"/>
      <c r="G327" s="29"/>
    </row>
    <row r="328" spans="3:7" ht="15.75" customHeight="1" x14ac:dyDescent="0.15">
      <c r="C328" s="25"/>
      <c r="G328" s="29"/>
    </row>
    <row r="329" spans="3:7" ht="15.75" customHeight="1" x14ac:dyDescent="0.15">
      <c r="C329" s="25"/>
      <c r="G329" s="29"/>
    </row>
    <row r="330" spans="3:7" ht="15.75" customHeight="1" x14ac:dyDescent="0.15">
      <c r="C330" s="25"/>
      <c r="G330" s="29"/>
    </row>
    <row r="331" spans="3:7" ht="15.75" customHeight="1" x14ac:dyDescent="0.15">
      <c r="C331" s="25"/>
      <c r="G331" s="29"/>
    </row>
    <row r="332" spans="3:7" ht="15.75" customHeight="1" x14ac:dyDescent="0.15">
      <c r="C332" s="25"/>
      <c r="G332" s="29"/>
    </row>
    <row r="333" spans="3:7" ht="15.75" customHeight="1" x14ac:dyDescent="0.15">
      <c r="C333" s="25"/>
      <c r="G333" s="29"/>
    </row>
    <row r="334" spans="3:7" ht="15.75" customHeight="1" x14ac:dyDescent="0.15">
      <c r="C334" s="25"/>
      <c r="G334" s="29"/>
    </row>
    <row r="335" spans="3:7" ht="15.75" customHeight="1" x14ac:dyDescent="0.15">
      <c r="C335" s="25"/>
      <c r="G335" s="29"/>
    </row>
    <row r="336" spans="3:7" ht="15.75" customHeight="1" x14ac:dyDescent="0.15">
      <c r="C336" s="25"/>
      <c r="G336" s="29"/>
    </row>
    <row r="337" spans="3:7" ht="15.75" customHeight="1" x14ac:dyDescent="0.15">
      <c r="C337" s="25"/>
      <c r="G337" s="29"/>
    </row>
    <row r="338" spans="3:7" ht="15.75" customHeight="1" x14ac:dyDescent="0.15">
      <c r="C338" s="25"/>
      <c r="G338" s="29"/>
    </row>
    <row r="339" spans="3:7" ht="15.75" customHeight="1" x14ac:dyDescent="0.15">
      <c r="C339" s="25"/>
      <c r="G339" s="29"/>
    </row>
    <row r="340" spans="3:7" ht="15.75" customHeight="1" x14ac:dyDescent="0.15">
      <c r="C340" s="25"/>
      <c r="G340" s="29"/>
    </row>
    <row r="341" spans="3:7" ht="15.75" customHeight="1" x14ac:dyDescent="0.15">
      <c r="C341" s="25"/>
      <c r="G341" s="29"/>
    </row>
    <row r="342" spans="3:7" ht="15.75" customHeight="1" x14ac:dyDescent="0.15">
      <c r="C342" s="25"/>
      <c r="G342" s="29"/>
    </row>
    <row r="343" spans="3:7" ht="15.75" customHeight="1" x14ac:dyDescent="0.15">
      <c r="C343" s="25"/>
      <c r="G343" s="29"/>
    </row>
    <row r="344" spans="3:7" ht="15.75" customHeight="1" x14ac:dyDescent="0.15">
      <c r="C344" s="25"/>
      <c r="G344" s="29"/>
    </row>
    <row r="345" spans="3:7" ht="15.75" customHeight="1" x14ac:dyDescent="0.15">
      <c r="C345" s="25"/>
      <c r="G345" s="29"/>
    </row>
    <row r="346" spans="3:7" ht="15.75" customHeight="1" x14ac:dyDescent="0.15">
      <c r="C346" s="25"/>
      <c r="G346" s="29"/>
    </row>
    <row r="347" spans="3:7" ht="15.75" customHeight="1" x14ac:dyDescent="0.15">
      <c r="C347" s="25"/>
      <c r="G347" s="29"/>
    </row>
    <row r="348" spans="3:7" ht="15.75" customHeight="1" x14ac:dyDescent="0.15">
      <c r="C348" s="25"/>
      <c r="G348" s="29"/>
    </row>
    <row r="349" spans="3:7" ht="15.75" customHeight="1" x14ac:dyDescent="0.15">
      <c r="C349" s="25"/>
      <c r="G349" s="29"/>
    </row>
    <row r="350" spans="3:7" ht="15.75" customHeight="1" x14ac:dyDescent="0.15">
      <c r="C350" s="25"/>
      <c r="G350" s="29"/>
    </row>
    <row r="351" spans="3:7" ht="15.75" customHeight="1" x14ac:dyDescent="0.15">
      <c r="C351" s="25"/>
      <c r="G351" s="29"/>
    </row>
    <row r="352" spans="3:7" ht="15.75" customHeight="1" x14ac:dyDescent="0.15">
      <c r="C352" s="25"/>
      <c r="G352" s="29"/>
    </row>
    <row r="353" spans="3:7" ht="15.75" customHeight="1" x14ac:dyDescent="0.15">
      <c r="C353" s="25"/>
      <c r="G353" s="29"/>
    </row>
    <row r="354" spans="3:7" ht="15.75" customHeight="1" x14ac:dyDescent="0.15">
      <c r="C354" s="25"/>
      <c r="G354" s="29"/>
    </row>
    <row r="355" spans="3:7" ht="15.75" customHeight="1" x14ac:dyDescent="0.15">
      <c r="C355" s="25"/>
      <c r="G355" s="29"/>
    </row>
    <row r="356" spans="3:7" ht="15.75" customHeight="1" x14ac:dyDescent="0.15">
      <c r="C356" s="25"/>
      <c r="G356" s="29"/>
    </row>
    <row r="357" spans="3:7" ht="15.75" customHeight="1" x14ac:dyDescent="0.15">
      <c r="C357" s="25"/>
      <c r="G357" s="29"/>
    </row>
    <row r="358" spans="3:7" ht="15.75" customHeight="1" x14ac:dyDescent="0.15">
      <c r="C358" s="25"/>
      <c r="G358" s="29"/>
    </row>
    <row r="359" spans="3:7" ht="15.75" customHeight="1" x14ac:dyDescent="0.15">
      <c r="C359" s="25"/>
      <c r="G359" s="29"/>
    </row>
    <row r="360" spans="3:7" ht="15.75" customHeight="1" x14ac:dyDescent="0.15">
      <c r="C360" s="25"/>
      <c r="G360" s="29"/>
    </row>
    <row r="361" spans="3:7" ht="15.75" customHeight="1" x14ac:dyDescent="0.15">
      <c r="C361" s="25"/>
      <c r="G361" s="29"/>
    </row>
    <row r="362" spans="3:7" ht="15.75" customHeight="1" x14ac:dyDescent="0.15">
      <c r="C362" s="25"/>
      <c r="G362" s="29"/>
    </row>
    <row r="363" spans="3:7" ht="15.75" customHeight="1" x14ac:dyDescent="0.15">
      <c r="C363" s="25"/>
      <c r="G363" s="29"/>
    </row>
    <row r="364" spans="3:7" ht="15.75" customHeight="1" x14ac:dyDescent="0.15">
      <c r="C364" s="25"/>
      <c r="G364" s="29"/>
    </row>
    <row r="365" spans="3:7" ht="15.75" customHeight="1" x14ac:dyDescent="0.15">
      <c r="C365" s="25"/>
      <c r="G365" s="29"/>
    </row>
    <row r="366" spans="3:7" ht="15.75" customHeight="1" x14ac:dyDescent="0.15">
      <c r="C366" s="25"/>
      <c r="G366" s="29"/>
    </row>
    <row r="367" spans="3:7" ht="15.75" customHeight="1" x14ac:dyDescent="0.15">
      <c r="C367" s="25"/>
      <c r="G367" s="29"/>
    </row>
    <row r="368" spans="3:7" ht="15.75" customHeight="1" x14ac:dyDescent="0.15">
      <c r="C368" s="25"/>
      <c r="G368" s="29"/>
    </row>
    <row r="369" spans="3:7" ht="15.75" customHeight="1" x14ac:dyDescent="0.15">
      <c r="C369" s="25"/>
      <c r="G369" s="29"/>
    </row>
    <row r="370" spans="3:7" ht="15.75" customHeight="1" x14ac:dyDescent="0.15">
      <c r="C370" s="25"/>
      <c r="G370" s="29"/>
    </row>
    <row r="371" spans="3:7" ht="15.75" customHeight="1" x14ac:dyDescent="0.15">
      <c r="C371" s="25"/>
      <c r="G371" s="29"/>
    </row>
    <row r="372" spans="3:7" ht="15.75" customHeight="1" x14ac:dyDescent="0.15">
      <c r="C372" s="25"/>
      <c r="G372" s="29"/>
    </row>
    <row r="373" spans="3:7" ht="15.75" customHeight="1" x14ac:dyDescent="0.15">
      <c r="C373" s="25"/>
      <c r="G373" s="29"/>
    </row>
    <row r="374" spans="3:7" ht="15.75" customHeight="1" x14ac:dyDescent="0.15">
      <c r="C374" s="25"/>
      <c r="G374" s="29"/>
    </row>
    <row r="375" spans="3:7" ht="15.75" customHeight="1" x14ac:dyDescent="0.15">
      <c r="C375" s="25"/>
      <c r="G375" s="29"/>
    </row>
    <row r="376" spans="3:7" ht="15.75" customHeight="1" x14ac:dyDescent="0.15">
      <c r="C376" s="25"/>
      <c r="G376" s="29"/>
    </row>
    <row r="377" spans="3:7" ht="15.75" customHeight="1" x14ac:dyDescent="0.15">
      <c r="C377" s="25"/>
      <c r="G377" s="29"/>
    </row>
    <row r="378" spans="3:7" ht="15.75" customHeight="1" x14ac:dyDescent="0.15">
      <c r="C378" s="25"/>
      <c r="G378" s="29"/>
    </row>
    <row r="379" spans="3:7" ht="15.75" customHeight="1" x14ac:dyDescent="0.15">
      <c r="C379" s="25"/>
      <c r="G379" s="29"/>
    </row>
    <row r="380" spans="3:7" ht="15.75" customHeight="1" x14ac:dyDescent="0.15">
      <c r="C380" s="25"/>
      <c r="G380" s="29"/>
    </row>
    <row r="381" spans="3:7" ht="15.75" customHeight="1" x14ac:dyDescent="0.15">
      <c r="C381" s="25"/>
      <c r="G381" s="29"/>
    </row>
    <row r="382" spans="3:7" ht="15.75" customHeight="1" x14ac:dyDescent="0.15">
      <c r="C382" s="25"/>
      <c r="G382" s="29"/>
    </row>
    <row r="383" spans="3:7" ht="15.75" customHeight="1" x14ac:dyDescent="0.15">
      <c r="C383" s="25"/>
      <c r="G383" s="29"/>
    </row>
    <row r="384" spans="3:7" ht="15.75" customHeight="1" x14ac:dyDescent="0.15">
      <c r="C384" s="25"/>
      <c r="G384" s="29"/>
    </row>
    <row r="385" spans="3:7" ht="15.75" customHeight="1" x14ac:dyDescent="0.15">
      <c r="C385" s="25"/>
      <c r="G385" s="29"/>
    </row>
    <row r="386" spans="3:7" ht="15.75" customHeight="1" x14ac:dyDescent="0.15">
      <c r="C386" s="25"/>
      <c r="G386" s="29"/>
    </row>
    <row r="387" spans="3:7" ht="15.75" customHeight="1" x14ac:dyDescent="0.15">
      <c r="C387" s="25"/>
      <c r="G387" s="29"/>
    </row>
    <row r="388" spans="3:7" ht="15.75" customHeight="1" x14ac:dyDescent="0.15">
      <c r="C388" s="25"/>
      <c r="G388" s="29"/>
    </row>
    <row r="389" spans="3:7" ht="15.75" customHeight="1" x14ac:dyDescent="0.15">
      <c r="C389" s="25"/>
      <c r="G389" s="29"/>
    </row>
    <row r="390" spans="3:7" ht="15.75" customHeight="1" x14ac:dyDescent="0.15">
      <c r="C390" s="25"/>
      <c r="G390" s="29"/>
    </row>
    <row r="391" spans="3:7" ht="15.75" customHeight="1" x14ac:dyDescent="0.15">
      <c r="C391" s="25"/>
      <c r="G391" s="29"/>
    </row>
    <row r="392" spans="3:7" ht="15.75" customHeight="1" x14ac:dyDescent="0.15">
      <c r="C392" s="25"/>
      <c r="G392" s="29"/>
    </row>
    <row r="393" spans="3:7" ht="15.75" customHeight="1" x14ac:dyDescent="0.15">
      <c r="C393" s="25"/>
      <c r="G393" s="29"/>
    </row>
    <row r="394" spans="3:7" ht="15.75" customHeight="1" x14ac:dyDescent="0.15">
      <c r="C394" s="25"/>
      <c r="G394" s="29"/>
    </row>
    <row r="395" spans="3:7" ht="15.75" customHeight="1" x14ac:dyDescent="0.15">
      <c r="C395" s="25"/>
      <c r="G395" s="29"/>
    </row>
    <row r="396" spans="3:7" ht="15.75" customHeight="1" x14ac:dyDescent="0.15">
      <c r="C396" s="25"/>
      <c r="G396" s="29"/>
    </row>
    <row r="397" spans="3:7" ht="15.75" customHeight="1" x14ac:dyDescent="0.15">
      <c r="C397" s="25"/>
      <c r="G397" s="29"/>
    </row>
    <row r="398" spans="3:7" ht="15.75" customHeight="1" x14ac:dyDescent="0.15">
      <c r="C398" s="25"/>
      <c r="G398" s="29"/>
    </row>
    <row r="399" spans="3:7" ht="15.75" customHeight="1" x14ac:dyDescent="0.15">
      <c r="C399" s="25"/>
      <c r="G399" s="29"/>
    </row>
    <row r="400" spans="3:7" ht="15.75" customHeight="1" x14ac:dyDescent="0.15">
      <c r="C400" s="25"/>
      <c r="G400" s="29"/>
    </row>
    <row r="401" spans="3:7" ht="15.75" customHeight="1" x14ac:dyDescent="0.15">
      <c r="C401" s="25"/>
      <c r="G401" s="29"/>
    </row>
    <row r="402" spans="3:7" ht="15.75" customHeight="1" x14ac:dyDescent="0.15">
      <c r="C402" s="25"/>
      <c r="G402" s="29"/>
    </row>
    <row r="403" spans="3:7" ht="15.75" customHeight="1" x14ac:dyDescent="0.15">
      <c r="C403" s="25"/>
      <c r="G403" s="29"/>
    </row>
    <row r="404" spans="3:7" ht="15.75" customHeight="1" x14ac:dyDescent="0.15">
      <c r="C404" s="25"/>
      <c r="G404" s="29"/>
    </row>
    <row r="405" spans="3:7" ht="15.75" customHeight="1" x14ac:dyDescent="0.15">
      <c r="C405" s="25"/>
      <c r="G405" s="29"/>
    </row>
    <row r="406" spans="3:7" ht="15.75" customHeight="1" x14ac:dyDescent="0.15">
      <c r="C406" s="25"/>
      <c r="G406" s="29"/>
    </row>
    <row r="407" spans="3:7" ht="15.75" customHeight="1" x14ac:dyDescent="0.15">
      <c r="C407" s="25"/>
      <c r="G407" s="29"/>
    </row>
    <row r="408" spans="3:7" ht="15.75" customHeight="1" x14ac:dyDescent="0.15">
      <c r="C408" s="25"/>
      <c r="G408" s="29"/>
    </row>
    <row r="409" spans="3:7" ht="15.75" customHeight="1" x14ac:dyDescent="0.15">
      <c r="C409" s="25"/>
      <c r="G409" s="29"/>
    </row>
    <row r="410" spans="3:7" ht="15.75" customHeight="1" x14ac:dyDescent="0.15">
      <c r="C410" s="25"/>
      <c r="G410" s="29"/>
    </row>
    <row r="411" spans="3:7" ht="15.75" customHeight="1" x14ac:dyDescent="0.15">
      <c r="C411" s="25"/>
      <c r="G411" s="29"/>
    </row>
    <row r="412" spans="3:7" ht="15.75" customHeight="1" x14ac:dyDescent="0.15">
      <c r="C412" s="25"/>
      <c r="G412" s="29"/>
    </row>
    <row r="413" spans="3:7" ht="15.75" customHeight="1" x14ac:dyDescent="0.15">
      <c r="C413" s="25"/>
      <c r="G413" s="29"/>
    </row>
    <row r="414" spans="3:7" ht="15.75" customHeight="1" x14ac:dyDescent="0.15">
      <c r="C414" s="25"/>
      <c r="G414" s="29"/>
    </row>
    <row r="415" spans="3:7" ht="15.75" customHeight="1" x14ac:dyDescent="0.15">
      <c r="C415" s="25"/>
      <c r="G415" s="29"/>
    </row>
    <row r="416" spans="3:7" ht="15.75" customHeight="1" x14ac:dyDescent="0.15">
      <c r="C416" s="25"/>
      <c r="G416" s="29"/>
    </row>
    <row r="417" spans="3:7" ht="15.75" customHeight="1" x14ac:dyDescent="0.15">
      <c r="C417" s="25"/>
      <c r="G417" s="29"/>
    </row>
    <row r="418" spans="3:7" ht="15.75" customHeight="1" x14ac:dyDescent="0.15">
      <c r="C418" s="25"/>
      <c r="G418" s="29"/>
    </row>
    <row r="419" spans="3:7" ht="15.75" customHeight="1" x14ac:dyDescent="0.15">
      <c r="C419" s="25"/>
      <c r="G419" s="29"/>
    </row>
    <row r="420" spans="3:7" ht="15.75" customHeight="1" x14ac:dyDescent="0.15">
      <c r="C420" s="25"/>
      <c r="G420" s="29"/>
    </row>
    <row r="421" spans="3:7" ht="15.75" customHeight="1" x14ac:dyDescent="0.15">
      <c r="C421" s="25"/>
      <c r="G421" s="29"/>
    </row>
    <row r="422" spans="3:7" ht="15.75" customHeight="1" x14ac:dyDescent="0.15">
      <c r="C422" s="25"/>
      <c r="G422" s="29"/>
    </row>
    <row r="423" spans="3:7" ht="15.75" customHeight="1" x14ac:dyDescent="0.15">
      <c r="C423" s="25"/>
      <c r="G423" s="29"/>
    </row>
    <row r="424" spans="3:7" ht="15.75" customHeight="1" x14ac:dyDescent="0.15">
      <c r="C424" s="25"/>
      <c r="G424" s="29"/>
    </row>
    <row r="425" spans="3:7" ht="15.75" customHeight="1" x14ac:dyDescent="0.15">
      <c r="C425" s="25"/>
      <c r="G425" s="29"/>
    </row>
    <row r="426" spans="3:7" ht="15.75" customHeight="1" x14ac:dyDescent="0.15">
      <c r="C426" s="25"/>
      <c r="G426" s="29"/>
    </row>
    <row r="427" spans="3:7" ht="15.75" customHeight="1" x14ac:dyDescent="0.15">
      <c r="C427" s="25"/>
      <c r="G427" s="29"/>
    </row>
    <row r="428" spans="3:7" ht="15.75" customHeight="1" x14ac:dyDescent="0.15">
      <c r="C428" s="25"/>
      <c r="G428" s="29"/>
    </row>
    <row r="429" spans="3:7" ht="15.75" customHeight="1" x14ac:dyDescent="0.15">
      <c r="C429" s="25"/>
      <c r="G429" s="29"/>
    </row>
    <row r="430" spans="3:7" ht="15.75" customHeight="1" x14ac:dyDescent="0.15">
      <c r="C430" s="25"/>
      <c r="G430" s="29"/>
    </row>
    <row r="431" spans="3:7" ht="15.75" customHeight="1" x14ac:dyDescent="0.15">
      <c r="C431" s="25"/>
      <c r="G431" s="29"/>
    </row>
    <row r="432" spans="3:7" ht="15.75" customHeight="1" x14ac:dyDescent="0.15">
      <c r="C432" s="25"/>
      <c r="G432" s="29"/>
    </row>
    <row r="433" spans="3:7" ht="15.75" customHeight="1" x14ac:dyDescent="0.15">
      <c r="C433" s="25"/>
      <c r="G433" s="29"/>
    </row>
    <row r="434" spans="3:7" ht="15.75" customHeight="1" x14ac:dyDescent="0.15">
      <c r="C434" s="25"/>
      <c r="G434" s="29"/>
    </row>
    <row r="435" spans="3:7" ht="15.75" customHeight="1" x14ac:dyDescent="0.15">
      <c r="C435" s="25"/>
      <c r="G435" s="29"/>
    </row>
    <row r="436" spans="3:7" ht="15.75" customHeight="1" x14ac:dyDescent="0.15">
      <c r="C436" s="25"/>
      <c r="G436" s="29"/>
    </row>
    <row r="437" spans="3:7" ht="15.75" customHeight="1" x14ac:dyDescent="0.15">
      <c r="C437" s="25"/>
      <c r="G437" s="29"/>
    </row>
    <row r="438" spans="3:7" ht="15.75" customHeight="1" x14ac:dyDescent="0.15">
      <c r="C438" s="25"/>
      <c r="G438" s="29"/>
    </row>
    <row r="439" spans="3:7" ht="15.75" customHeight="1" x14ac:dyDescent="0.15">
      <c r="C439" s="25"/>
      <c r="G439" s="29"/>
    </row>
    <row r="440" spans="3:7" ht="15.75" customHeight="1" x14ac:dyDescent="0.15">
      <c r="C440" s="25"/>
      <c r="G440" s="29"/>
    </row>
    <row r="441" spans="3:7" ht="15.75" customHeight="1" x14ac:dyDescent="0.15">
      <c r="C441" s="25"/>
      <c r="G441" s="29"/>
    </row>
    <row r="442" spans="3:7" ht="15.75" customHeight="1" x14ac:dyDescent="0.15">
      <c r="C442" s="25"/>
      <c r="G442" s="29"/>
    </row>
    <row r="443" spans="3:7" ht="15.75" customHeight="1" x14ac:dyDescent="0.15">
      <c r="C443" s="25"/>
      <c r="G443" s="29"/>
    </row>
    <row r="444" spans="3:7" ht="15.75" customHeight="1" x14ac:dyDescent="0.15">
      <c r="C444" s="25"/>
      <c r="G444" s="29"/>
    </row>
    <row r="445" spans="3:7" ht="15.75" customHeight="1" x14ac:dyDescent="0.15">
      <c r="C445" s="25"/>
      <c r="G445" s="29"/>
    </row>
    <row r="446" spans="3:7" ht="15.75" customHeight="1" x14ac:dyDescent="0.15">
      <c r="C446" s="25"/>
      <c r="G446" s="29"/>
    </row>
    <row r="447" spans="3:7" ht="15.75" customHeight="1" x14ac:dyDescent="0.15">
      <c r="C447" s="25"/>
      <c r="G447" s="29"/>
    </row>
    <row r="448" spans="3:7" ht="15.75" customHeight="1" x14ac:dyDescent="0.15">
      <c r="C448" s="25"/>
      <c r="G448" s="29"/>
    </row>
    <row r="449" spans="3:7" ht="15.75" customHeight="1" x14ac:dyDescent="0.15">
      <c r="C449" s="25"/>
      <c r="G449" s="29"/>
    </row>
    <row r="450" spans="3:7" ht="15.75" customHeight="1" x14ac:dyDescent="0.15">
      <c r="C450" s="25"/>
      <c r="G450" s="29"/>
    </row>
    <row r="451" spans="3:7" ht="15.75" customHeight="1" x14ac:dyDescent="0.15">
      <c r="C451" s="25"/>
      <c r="G451" s="29"/>
    </row>
    <row r="452" spans="3:7" ht="15.75" customHeight="1" x14ac:dyDescent="0.15">
      <c r="C452" s="25"/>
      <c r="G452" s="29"/>
    </row>
    <row r="453" spans="3:7" ht="15.75" customHeight="1" x14ac:dyDescent="0.15">
      <c r="C453" s="25"/>
      <c r="G453" s="29"/>
    </row>
    <row r="454" spans="3:7" ht="15.75" customHeight="1" x14ac:dyDescent="0.15">
      <c r="C454" s="25"/>
      <c r="G454" s="29"/>
    </row>
    <row r="455" spans="3:7" ht="15.75" customHeight="1" x14ac:dyDescent="0.15">
      <c r="C455" s="25"/>
      <c r="G455" s="29"/>
    </row>
    <row r="456" spans="3:7" ht="15.75" customHeight="1" x14ac:dyDescent="0.15">
      <c r="C456" s="25"/>
      <c r="G456" s="29"/>
    </row>
    <row r="457" spans="3:7" ht="15.75" customHeight="1" x14ac:dyDescent="0.15">
      <c r="C457" s="25"/>
      <c r="G457" s="29"/>
    </row>
    <row r="458" spans="3:7" ht="15.75" customHeight="1" x14ac:dyDescent="0.15">
      <c r="C458" s="25"/>
      <c r="G458" s="29"/>
    </row>
    <row r="459" spans="3:7" ht="15.75" customHeight="1" x14ac:dyDescent="0.15">
      <c r="C459" s="25"/>
      <c r="G459" s="29"/>
    </row>
    <row r="460" spans="3:7" ht="15.75" customHeight="1" x14ac:dyDescent="0.15">
      <c r="C460" s="25"/>
      <c r="G460" s="29"/>
    </row>
    <row r="461" spans="3:7" ht="15.75" customHeight="1" x14ac:dyDescent="0.15">
      <c r="C461" s="25"/>
      <c r="G461" s="29"/>
    </row>
    <row r="462" spans="3:7" ht="15.75" customHeight="1" x14ac:dyDescent="0.15">
      <c r="C462" s="25"/>
      <c r="G462" s="29"/>
    </row>
    <row r="463" spans="3:7" ht="15.75" customHeight="1" x14ac:dyDescent="0.15">
      <c r="C463" s="25"/>
      <c r="G463" s="29"/>
    </row>
    <row r="464" spans="3:7" ht="15.75" customHeight="1" x14ac:dyDescent="0.15">
      <c r="C464" s="25"/>
      <c r="G464" s="29"/>
    </row>
    <row r="465" spans="3:7" ht="15.75" customHeight="1" x14ac:dyDescent="0.15">
      <c r="C465" s="25"/>
      <c r="G465" s="29"/>
    </row>
    <row r="466" spans="3:7" ht="15.75" customHeight="1" x14ac:dyDescent="0.15">
      <c r="C466" s="25"/>
      <c r="G466" s="29"/>
    </row>
    <row r="467" spans="3:7" ht="15.75" customHeight="1" x14ac:dyDescent="0.15">
      <c r="C467" s="25"/>
      <c r="G467" s="29"/>
    </row>
    <row r="468" spans="3:7" ht="15.75" customHeight="1" x14ac:dyDescent="0.15">
      <c r="C468" s="25"/>
      <c r="G468" s="29"/>
    </row>
    <row r="469" spans="3:7" ht="15.75" customHeight="1" x14ac:dyDescent="0.15">
      <c r="C469" s="25"/>
      <c r="G469" s="29"/>
    </row>
    <row r="470" spans="3:7" ht="15.75" customHeight="1" x14ac:dyDescent="0.15">
      <c r="C470" s="25"/>
      <c r="G470" s="29"/>
    </row>
    <row r="471" spans="3:7" ht="15.75" customHeight="1" x14ac:dyDescent="0.15">
      <c r="C471" s="25"/>
      <c r="G471" s="29"/>
    </row>
    <row r="472" spans="3:7" ht="15.75" customHeight="1" x14ac:dyDescent="0.15">
      <c r="C472" s="25"/>
      <c r="G472" s="29"/>
    </row>
    <row r="473" spans="3:7" ht="15.75" customHeight="1" x14ac:dyDescent="0.15">
      <c r="C473" s="25"/>
      <c r="G473" s="29"/>
    </row>
    <row r="474" spans="3:7" ht="15.75" customHeight="1" x14ac:dyDescent="0.15">
      <c r="C474" s="25"/>
      <c r="G474" s="29"/>
    </row>
    <row r="475" spans="3:7" ht="15.75" customHeight="1" x14ac:dyDescent="0.15">
      <c r="C475" s="25"/>
      <c r="G475" s="29"/>
    </row>
    <row r="476" spans="3:7" ht="15.75" customHeight="1" x14ac:dyDescent="0.15">
      <c r="C476" s="25"/>
      <c r="G476" s="29"/>
    </row>
    <row r="477" spans="3:7" ht="15.75" customHeight="1" x14ac:dyDescent="0.15">
      <c r="C477" s="25"/>
      <c r="G477" s="29"/>
    </row>
    <row r="478" spans="3:7" ht="15.75" customHeight="1" x14ac:dyDescent="0.15">
      <c r="C478" s="25"/>
      <c r="G478" s="29"/>
    </row>
    <row r="479" spans="3:7" ht="15.75" customHeight="1" x14ac:dyDescent="0.15">
      <c r="C479" s="25"/>
      <c r="G479" s="29"/>
    </row>
    <row r="480" spans="3:7" ht="15.75" customHeight="1" x14ac:dyDescent="0.15">
      <c r="C480" s="25"/>
      <c r="G480" s="29"/>
    </row>
    <row r="481" spans="3:7" ht="15.75" customHeight="1" x14ac:dyDescent="0.15">
      <c r="C481" s="25"/>
      <c r="G481" s="29"/>
    </row>
    <row r="482" spans="3:7" ht="15.75" customHeight="1" x14ac:dyDescent="0.15">
      <c r="C482" s="25"/>
      <c r="G482" s="29"/>
    </row>
    <row r="483" spans="3:7" ht="15.75" customHeight="1" x14ac:dyDescent="0.15">
      <c r="C483" s="25"/>
      <c r="G483" s="29"/>
    </row>
    <row r="484" spans="3:7" ht="15.75" customHeight="1" x14ac:dyDescent="0.15">
      <c r="C484" s="25"/>
      <c r="G484" s="29"/>
    </row>
    <row r="485" spans="3:7" ht="15.75" customHeight="1" x14ac:dyDescent="0.15">
      <c r="C485" s="25"/>
      <c r="G485" s="29"/>
    </row>
    <row r="486" spans="3:7" ht="15.75" customHeight="1" x14ac:dyDescent="0.15">
      <c r="C486" s="25"/>
      <c r="G486" s="29"/>
    </row>
    <row r="487" spans="3:7" ht="15.75" customHeight="1" x14ac:dyDescent="0.15">
      <c r="C487" s="25"/>
      <c r="G487" s="29"/>
    </row>
    <row r="488" spans="3:7" ht="15.75" customHeight="1" x14ac:dyDescent="0.15">
      <c r="C488" s="25"/>
      <c r="G488" s="29"/>
    </row>
    <row r="489" spans="3:7" ht="15.75" customHeight="1" x14ac:dyDescent="0.15">
      <c r="C489" s="25"/>
      <c r="G489" s="29"/>
    </row>
    <row r="490" spans="3:7" ht="15.75" customHeight="1" x14ac:dyDescent="0.15">
      <c r="C490" s="25"/>
      <c r="G490" s="29"/>
    </row>
    <row r="491" spans="3:7" ht="15.75" customHeight="1" x14ac:dyDescent="0.15">
      <c r="C491" s="25"/>
      <c r="G491" s="29"/>
    </row>
    <row r="492" spans="3:7" ht="15.75" customHeight="1" x14ac:dyDescent="0.15">
      <c r="C492" s="25"/>
      <c r="G492" s="29"/>
    </row>
    <row r="493" spans="3:7" ht="15.75" customHeight="1" x14ac:dyDescent="0.15">
      <c r="C493" s="25"/>
      <c r="G493" s="29"/>
    </row>
    <row r="494" spans="3:7" ht="15.75" customHeight="1" x14ac:dyDescent="0.15">
      <c r="C494" s="25"/>
      <c r="G494" s="29"/>
    </row>
    <row r="495" spans="3:7" ht="15.75" customHeight="1" x14ac:dyDescent="0.15">
      <c r="C495" s="25"/>
      <c r="G495" s="29"/>
    </row>
    <row r="496" spans="3:7" ht="15.75" customHeight="1" x14ac:dyDescent="0.15">
      <c r="C496" s="25"/>
      <c r="G496" s="29"/>
    </row>
    <row r="497" spans="3:7" ht="15.75" customHeight="1" x14ac:dyDescent="0.15">
      <c r="C497" s="25"/>
      <c r="G497" s="29"/>
    </row>
    <row r="498" spans="3:7" ht="15.75" customHeight="1" x14ac:dyDescent="0.15">
      <c r="C498" s="25"/>
      <c r="G498" s="29"/>
    </row>
    <row r="499" spans="3:7" ht="15.75" customHeight="1" x14ac:dyDescent="0.15">
      <c r="C499" s="25"/>
      <c r="G499" s="29"/>
    </row>
    <row r="500" spans="3:7" ht="15.75" customHeight="1" x14ac:dyDescent="0.15">
      <c r="C500" s="25"/>
      <c r="G500" s="29"/>
    </row>
    <row r="501" spans="3:7" ht="15.75" customHeight="1" x14ac:dyDescent="0.15">
      <c r="C501" s="25"/>
      <c r="G501" s="29"/>
    </row>
    <row r="502" spans="3:7" ht="15.75" customHeight="1" x14ac:dyDescent="0.15">
      <c r="C502" s="25"/>
      <c r="G502" s="29"/>
    </row>
    <row r="503" spans="3:7" ht="15.75" customHeight="1" x14ac:dyDescent="0.15">
      <c r="C503" s="25"/>
      <c r="G503" s="29"/>
    </row>
    <row r="504" spans="3:7" ht="15.75" customHeight="1" x14ac:dyDescent="0.15">
      <c r="C504" s="25"/>
      <c r="G504" s="29"/>
    </row>
    <row r="505" spans="3:7" ht="15.75" customHeight="1" x14ac:dyDescent="0.15">
      <c r="C505" s="25"/>
      <c r="G505" s="29"/>
    </row>
    <row r="506" spans="3:7" ht="15.75" customHeight="1" x14ac:dyDescent="0.15">
      <c r="C506" s="25"/>
      <c r="G506" s="29"/>
    </row>
    <row r="507" spans="3:7" ht="15.75" customHeight="1" x14ac:dyDescent="0.15">
      <c r="C507" s="25"/>
      <c r="G507" s="29"/>
    </row>
    <row r="508" spans="3:7" ht="15.75" customHeight="1" x14ac:dyDescent="0.15">
      <c r="C508" s="25"/>
      <c r="G508" s="29"/>
    </row>
    <row r="509" spans="3:7" ht="15.75" customHeight="1" x14ac:dyDescent="0.15">
      <c r="C509" s="25"/>
      <c r="G509" s="29"/>
    </row>
    <row r="510" spans="3:7" ht="15.75" customHeight="1" x14ac:dyDescent="0.15">
      <c r="C510" s="25"/>
      <c r="G510" s="29"/>
    </row>
    <row r="511" spans="3:7" ht="15.75" customHeight="1" x14ac:dyDescent="0.15">
      <c r="C511" s="25"/>
      <c r="G511" s="29"/>
    </row>
    <row r="512" spans="3:7" ht="15.75" customHeight="1" x14ac:dyDescent="0.15">
      <c r="C512" s="25"/>
      <c r="G512" s="29"/>
    </row>
    <row r="513" spans="3:7" ht="15.75" customHeight="1" x14ac:dyDescent="0.15">
      <c r="C513" s="25"/>
      <c r="G513" s="29"/>
    </row>
    <row r="514" spans="3:7" ht="15.75" customHeight="1" x14ac:dyDescent="0.15">
      <c r="C514" s="25"/>
      <c r="G514" s="29"/>
    </row>
    <row r="515" spans="3:7" ht="15.75" customHeight="1" x14ac:dyDescent="0.15">
      <c r="C515" s="25"/>
      <c r="G515" s="29"/>
    </row>
    <row r="516" spans="3:7" ht="15.75" customHeight="1" x14ac:dyDescent="0.15">
      <c r="C516" s="25"/>
      <c r="G516" s="29"/>
    </row>
    <row r="517" spans="3:7" ht="15.75" customHeight="1" x14ac:dyDescent="0.15">
      <c r="C517" s="25"/>
      <c r="G517" s="29"/>
    </row>
    <row r="518" spans="3:7" ht="15.75" customHeight="1" x14ac:dyDescent="0.15">
      <c r="C518" s="25"/>
      <c r="G518" s="29"/>
    </row>
    <row r="519" spans="3:7" ht="15.75" customHeight="1" x14ac:dyDescent="0.15">
      <c r="C519" s="25"/>
      <c r="G519" s="29"/>
    </row>
    <row r="520" spans="3:7" ht="15.75" customHeight="1" x14ac:dyDescent="0.15">
      <c r="C520" s="25"/>
      <c r="G520" s="29"/>
    </row>
    <row r="521" spans="3:7" ht="15.75" customHeight="1" x14ac:dyDescent="0.15">
      <c r="C521" s="25"/>
      <c r="G521" s="29"/>
    </row>
    <row r="522" spans="3:7" ht="15.75" customHeight="1" x14ac:dyDescent="0.15">
      <c r="C522" s="25"/>
      <c r="G522" s="29"/>
    </row>
    <row r="523" spans="3:7" ht="15.75" customHeight="1" x14ac:dyDescent="0.15">
      <c r="C523" s="25"/>
      <c r="G523" s="29"/>
    </row>
    <row r="524" spans="3:7" ht="15.75" customHeight="1" x14ac:dyDescent="0.15">
      <c r="C524" s="25"/>
      <c r="G524" s="29"/>
    </row>
    <row r="525" spans="3:7" ht="15.75" customHeight="1" x14ac:dyDescent="0.15">
      <c r="C525" s="25"/>
      <c r="G525" s="29"/>
    </row>
    <row r="526" spans="3:7" ht="15.75" customHeight="1" x14ac:dyDescent="0.15">
      <c r="C526" s="25"/>
      <c r="G526" s="29"/>
    </row>
    <row r="527" spans="3:7" ht="15.75" customHeight="1" x14ac:dyDescent="0.15">
      <c r="C527" s="25"/>
      <c r="G527" s="29"/>
    </row>
    <row r="528" spans="3:7" ht="15.75" customHeight="1" x14ac:dyDescent="0.15">
      <c r="C528" s="25"/>
      <c r="G528" s="29"/>
    </row>
    <row r="529" spans="3:7" ht="15.75" customHeight="1" x14ac:dyDescent="0.15">
      <c r="C529" s="25"/>
      <c r="G529" s="29"/>
    </row>
    <row r="530" spans="3:7" ht="15.75" customHeight="1" x14ac:dyDescent="0.15">
      <c r="C530" s="25"/>
      <c r="G530" s="29"/>
    </row>
    <row r="531" spans="3:7" ht="15.75" customHeight="1" x14ac:dyDescent="0.15">
      <c r="C531" s="25"/>
      <c r="G531" s="29"/>
    </row>
    <row r="532" spans="3:7" ht="15.75" customHeight="1" x14ac:dyDescent="0.15">
      <c r="C532" s="25"/>
      <c r="G532" s="29"/>
    </row>
    <row r="533" spans="3:7" ht="15.75" customHeight="1" x14ac:dyDescent="0.15">
      <c r="C533" s="25"/>
      <c r="G533" s="29"/>
    </row>
    <row r="534" spans="3:7" ht="15.75" customHeight="1" x14ac:dyDescent="0.15">
      <c r="C534" s="25"/>
      <c r="G534" s="29"/>
    </row>
    <row r="535" spans="3:7" ht="15.75" customHeight="1" x14ac:dyDescent="0.15">
      <c r="C535" s="25"/>
      <c r="G535" s="29"/>
    </row>
    <row r="536" spans="3:7" ht="15.75" customHeight="1" x14ac:dyDescent="0.15">
      <c r="C536" s="25"/>
      <c r="G536" s="29"/>
    </row>
    <row r="537" spans="3:7" ht="15.75" customHeight="1" x14ac:dyDescent="0.15">
      <c r="C537" s="25"/>
      <c r="G537" s="29"/>
    </row>
    <row r="538" spans="3:7" ht="15.75" customHeight="1" x14ac:dyDescent="0.15">
      <c r="C538" s="25"/>
      <c r="G538" s="29"/>
    </row>
    <row r="539" spans="3:7" ht="15.75" customHeight="1" x14ac:dyDescent="0.15">
      <c r="C539" s="25"/>
      <c r="G539" s="29"/>
    </row>
    <row r="540" spans="3:7" ht="15.75" customHeight="1" x14ac:dyDescent="0.15">
      <c r="C540" s="25"/>
      <c r="G540" s="29"/>
    </row>
    <row r="541" spans="3:7" ht="15.75" customHeight="1" x14ac:dyDescent="0.15">
      <c r="C541" s="25"/>
      <c r="G541" s="29"/>
    </row>
    <row r="542" spans="3:7" ht="15.75" customHeight="1" x14ac:dyDescent="0.15">
      <c r="C542" s="25"/>
      <c r="G542" s="29"/>
    </row>
    <row r="543" spans="3:7" ht="15.75" customHeight="1" x14ac:dyDescent="0.15">
      <c r="C543" s="25"/>
      <c r="G543" s="29"/>
    </row>
    <row r="544" spans="3:7" ht="15.75" customHeight="1" x14ac:dyDescent="0.15">
      <c r="C544" s="25"/>
      <c r="G544" s="29"/>
    </row>
    <row r="545" spans="3:7" ht="15.75" customHeight="1" x14ac:dyDescent="0.15">
      <c r="C545" s="25"/>
      <c r="G545" s="29"/>
    </row>
    <row r="546" spans="3:7" ht="15.75" customHeight="1" x14ac:dyDescent="0.15">
      <c r="C546" s="25"/>
      <c r="G546" s="29"/>
    </row>
    <row r="547" spans="3:7" ht="15.75" customHeight="1" x14ac:dyDescent="0.15">
      <c r="C547" s="25"/>
      <c r="G547" s="29"/>
    </row>
    <row r="548" spans="3:7" ht="15.75" customHeight="1" x14ac:dyDescent="0.15">
      <c r="C548" s="25"/>
      <c r="G548" s="29"/>
    </row>
    <row r="549" spans="3:7" ht="15.75" customHeight="1" x14ac:dyDescent="0.15">
      <c r="C549" s="25"/>
      <c r="G549" s="29"/>
    </row>
    <row r="550" spans="3:7" ht="15.75" customHeight="1" x14ac:dyDescent="0.15">
      <c r="C550" s="25"/>
      <c r="G550" s="29"/>
    </row>
    <row r="551" spans="3:7" ht="15.75" customHeight="1" x14ac:dyDescent="0.15">
      <c r="C551" s="25"/>
      <c r="G551" s="29"/>
    </row>
    <row r="552" spans="3:7" ht="15.75" customHeight="1" x14ac:dyDescent="0.15">
      <c r="C552" s="25"/>
      <c r="G552" s="29"/>
    </row>
    <row r="553" spans="3:7" ht="15.75" customHeight="1" x14ac:dyDescent="0.15">
      <c r="C553" s="25"/>
      <c r="G553" s="29"/>
    </row>
    <row r="554" spans="3:7" ht="15.75" customHeight="1" x14ac:dyDescent="0.15">
      <c r="C554" s="25"/>
      <c r="G554" s="29"/>
    </row>
    <row r="555" spans="3:7" ht="15.75" customHeight="1" x14ac:dyDescent="0.15">
      <c r="C555" s="25"/>
      <c r="G555" s="29"/>
    </row>
    <row r="556" spans="3:7" ht="15.75" customHeight="1" x14ac:dyDescent="0.15">
      <c r="C556" s="25"/>
      <c r="G556" s="29"/>
    </row>
    <row r="557" spans="3:7" ht="15.75" customHeight="1" x14ac:dyDescent="0.15">
      <c r="C557" s="25"/>
      <c r="G557" s="29"/>
    </row>
    <row r="558" spans="3:7" ht="15.75" customHeight="1" x14ac:dyDescent="0.15">
      <c r="C558" s="25"/>
      <c r="G558" s="29"/>
    </row>
    <row r="559" spans="3:7" ht="15.75" customHeight="1" x14ac:dyDescent="0.15">
      <c r="C559" s="25"/>
      <c r="G559" s="29"/>
    </row>
    <row r="560" spans="3:7" ht="15.75" customHeight="1" x14ac:dyDescent="0.15">
      <c r="C560" s="25"/>
      <c r="G560" s="29"/>
    </row>
    <row r="561" spans="3:7" ht="15.75" customHeight="1" x14ac:dyDescent="0.15">
      <c r="C561" s="25"/>
      <c r="G561" s="29"/>
    </row>
    <row r="562" spans="3:7" ht="15.75" customHeight="1" x14ac:dyDescent="0.15">
      <c r="C562" s="25"/>
      <c r="G562" s="29"/>
    </row>
    <row r="563" spans="3:7" ht="15.75" customHeight="1" x14ac:dyDescent="0.15">
      <c r="C563" s="25"/>
      <c r="G563" s="29"/>
    </row>
    <row r="564" spans="3:7" ht="15.75" customHeight="1" x14ac:dyDescent="0.15">
      <c r="C564" s="25"/>
      <c r="G564" s="29"/>
    </row>
    <row r="565" spans="3:7" ht="15.75" customHeight="1" x14ac:dyDescent="0.15">
      <c r="C565" s="25"/>
      <c r="G565" s="29"/>
    </row>
    <row r="566" spans="3:7" ht="15.75" customHeight="1" x14ac:dyDescent="0.15">
      <c r="C566" s="25"/>
      <c r="G566" s="29"/>
    </row>
    <row r="567" spans="3:7" ht="15.75" customHeight="1" x14ac:dyDescent="0.15">
      <c r="C567" s="25"/>
      <c r="G567" s="29"/>
    </row>
    <row r="568" spans="3:7" ht="15.75" customHeight="1" x14ac:dyDescent="0.15">
      <c r="C568" s="25"/>
      <c r="G568" s="29"/>
    </row>
    <row r="569" spans="3:7" ht="15.75" customHeight="1" x14ac:dyDescent="0.15">
      <c r="C569" s="25"/>
      <c r="G569" s="29"/>
    </row>
    <row r="570" spans="3:7" ht="15.75" customHeight="1" x14ac:dyDescent="0.15">
      <c r="C570" s="25"/>
      <c r="G570" s="29"/>
    </row>
    <row r="571" spans="3:7" ht="15.75" customHeight="1" x14ac:dyDescent="0.15">
      <c r="C571" s="25"/>
      <c r="G571" s="29"/>
    </row>
    <row r="572" spans="3:7" ht="15.75" customHeight="1" x14ac:dyDescent="0.15">
      <c r="C572" s="25"/>
      <c r="G572" s="29"/>
    </row>
    <row r="573" spans="3:7" ht="15.75" customHeight="1" x14ac:dyDescent="0.15">
      <c r="C573" s="25"/>
      <c r="G573" s="29"/>
    </row>
    <row r="574" spans="3:7" ht="15.75" customHeight="1" x14ac:dyDescent="0.15">
      <c r="C574" s="25"/>
      <c r="G574" s="29"/>
    </row>
    <row r="575" spans="3:7" ht="15.75" customHeight="1" x14ac:dyDescent="0.15">
      <c r="C575" s="25"/>
      <c r="G575" s="29"/>
    </row>
    <row r="576" spans="3:7" ht="15.75" customHeight="1" x14ac:dyDescent="0.15">
      <c r="C576" s="25"/>
      <c r="G576" s="29"/>
    </row>
    <row r="577" spans="3:7" ht="15.75" customHeight="1" x14ac:dyDescent="0.15">
      <c r="C577" s="25"/>
      <c r="G577" s="29"/>
    </row>
    <row r="578" spans="3:7" ht="15.75" customHeight="1" x14ac:dyDescent="0.15">
      <c r="C578" s="25"/>
      <c r="G578" s="29"/>
    </row>
    <row r="579" spans="3:7" ht="15.75" customHeight="1" x14ac:dyDescent="0.15">
      <c r="C579" s="25"/>
      <c r="G579" s="29"/>
    </row>
    <row r="580" spans="3:7" ht="15.75" customHeight="1" x14ac:dyDescent="0.15">
      <c r="C580" s="25"/>
      <c r="G580" s="29"/>
    </row>
    <row r="581" spans="3:7" ht="15.75" customHeight="1" x14ac:dyDescent="0.15">
      <c r="C581" s="25"/>
      <c r="G581" s="29"/>
    </row>
    <row r="582" spans="3:7" ht="15.75" customHeight="1" x14ac:dyDescent="0.15">
      <c r="C582" s="25"/>
      <c r="G582" s="29"/>
    </row>
    <row r="583" spans="3:7" ht="15.75" customHeight="1" x14ac:dyDescent="0.15">
      <c r="C583" s="25"/>
      <c r="G583" s="29"/>
    </row>
    <row r="584" spans="3:7" ht="15.75" customHeight="1" x14ac:dyDescent="0.15">
      <c r="C584" s="25"/>
      <c r="G584" s="29"/>
    </row>
    <row r="585" spans="3:7" ht="15.75" customHeight="1" x14ac:dyDescent="0.15">
      <c r="C585" s="25"/>
      <c r="G585" s="29"/>
    </row>
    <row r="586" spans="3:7" ht="15.75" customHeight="1" x14ac:dyDescent="0.15">
      <c r="C586" s="25"/>
      <c r="G586" s="29"/>
    </row>
    <row r="587" spans="3:7" ht="15.75" customHeight="1" x14ac:dyDescent="0.15">
      <c r="C587" s="25"/>
      <c r="G587" s="29"/>
    </row>
    <row r="588" spans="3:7" ht="15.75" customHeight="1" x14ac:dyDescent="0.15">
      <c r="C588" s="25"/>
      <c r="G588" s="29"/>
    </row>
    <row r="589" spans="3:7" ht="15.75" customHeight="1" x14ac:dyDescent="0.15">
      <c r="C589" s="25"/>
      <c r="G589" s="29"/>
    </row>
    <row r="590" spans="3:7" ht="15.75" customHeight="1" x14ac:dyDescent="0.15">
      <c r="C590" s="25"/>
      <c r="G590" s="29"/>
    </row>
    <row r="591" spans="3:7" ht="15.75" customHeight="1" x14ac:dyDescent="0.15">
      <c r="C591" s="25"/>
      <c r="G591" s="29"/>
    </row>
    <row r="592" spans="3:7" ht="15.75" customHeight="1" x14ac:dyDescent="0.15">
      <c r="C592" s="25"/>
      <c r="G592" s="29"/>
    </row>
    <row r="593" spans="3:7" ht="15.75" customHeight="1" x14ac:dyDescent="0.15">
      <c r="C593" s="25"/>
      <c r="G593" s="29"/>
    </row>
    <row r="594" spans="3:7" ht="15.75" customHeight="1" x14ac:dyDescent="0.15">
      <c r="C594" s="25"/>
      <c r="G594" s="29"/>
    </row>
    <row r="595" spans="3:7" ht="15.75" customHeight="1" x14ac:dyDescent="0.15">
      <c r="C595" s="25"/>
      <c r="G595" s="29"/>
    </row>
    <row r="596" spans="3:7" ht="15.75" customHeight="1" x14ac:dyDescent="0.15">
      <c r="C596" s="25"/>
      <c r="G596" s="29"/>
    </row>
    <row r="597" spans="3:7" ht="15.75" customHeight="1" x14ac:dyDescent="0.15">
      <c r="C597" s="25"/>
      <c r="G597" s="29"/>
    </row>
    <row r="598" spans="3:7" ht="15.75" customHeight="1" x14ac:dyDescent="0.15">
      <c r="C598" s="25"/>
      <c r="G598" s="29"/>
    </row>
    <row r="599" spans="3:7" ht="15.75" customHeight="1" x14ac:dyDescent="0.15">
      <c r="C599" s="25"/>
      <c r="G599" s="29"/>
    </row>
    <row r="600" spans="3:7" ht="15.75" customHeight="1" x14ac:dyDescent="0.15">
      <c r="C600" s="25"/>
      <c r="G600" s="29"/>
    </row>
    <row r="601" spans="3:7" ht="15.75" customHeight="1" x14ac:dyDescent="0.15">
      <c r="C601" s="25"/>
      <c r="G601" s="29"/>
    </row>
    <row r="602" spans="3:7" ht="15.75" customHeight="1" x14ac:dyDescent="0.15">
      <c r="C602" s="25"/>
      <c r="G602" s="29"/>
    </row>
    <row r="603" spans="3:7" ht="15.75" customHeight="1" x14ac:dyDescent="0.15">
      <c r="C603" s="25"/>
      <c r="G603" s="29"/>
    </row>
    <row r="604" spans="3:7" ht="15.75" customHeight="1" x14ac:dyDescent="0.15">
      <c r="C604" s="25"/>
      <c r="G604" s="29"/>
    </row>
    <row r="605" spans="3:7" ht="15.75" customHeight="1" x14ac:dyDescent="0.15">
      <c r="C605" s="25"/>
      <c r="G605" s="29"/>
    </row>
    <row r="606" spans="3:7" ht="15.75" customHeight="1" x14ac:dyDescent="0.15">
      <c r="C606" s="25"/>
      <c r="G606" s="29"/>
    </row>
    <row r="607" spans="3:7" ht="15.75" customHeight="1" x14ac:dyDescent="0.15">
      <c r="C607" s="25"/>
      <c r="G607" s="29"/>
    </row>
    <row r="608" spans="3:7" ht="15.75" customHeight="1" x14ac:dyDescent="0.15">
      <c r="C608" s="25"/>
      <c r="G608" s="29"/>
    </row>
    <row r="609" spans="3:7" ht="15.75" customHeight="1" x14ac:dyDescent="0.15">
      <c r="C609" s="25"/>
      <c r="G609" s="29"/>
    </row>
    <row r="610" spans="3:7" ht="15.75" customHeight="1" x14ac:dyDescent="0.15">
      <c r="C610" s="25"/>
      <c r="G610" s="29"/>
    </row>
    <row r="611" spans="3:7" ht="15.75" customHeight="1" x14ac:dyDescent="0.15">
      <c r="C611" s="25"/>
      <c r="G611" s="29"/>
    </row>
    <row r="612" spans="3:7" ht="15.75" customHeight="1" x14ac:dyDescent="0.15">
      <c r="C612" s="25"/>
      <c r="G612" s="29"/>
    </row>
    <row r="613" spans="3:7" ht="15.75" customHeight="1" x14ac:dyDescent="0.15">
      <c r="C613" s="25"/>
      <c r="G613" s="29"/>
    </row>
    <row r="614" spans="3:7" ht="15.75" customHeight="1" x14ac:dyDescent="0.15">
      <c r="C614" s="25"/>
      <c r="G614" s="29"/>
    </row>
    <row r="615" spans="3:7" ht="15.75" customHeight="1" x14ac:dyDescent="0.15">
      <c r="C615" s="25"/>
      <c r="G615" s="29"/>
    </row>
    <row r="616" spans="3:7" ht="15.75" customHeight="1" x14ac:dyDescent="0.15">
      <c r="C616" s="25"/>
      <c r="G616" s="29"/>
    </row>
    <row r="617" spans="3:7" ht="15.75" customHeight="1" x14ac:dyDescent="0.15">
      <c r="C617" s="25"/>
      <c r="G617" s="29"/>
    </row>
    <row r="618" spans="3:7" ht="15.75" customHeight="1" x14ac:dyDescent="0.15">
      <c r="C618" s="25"/>
      <c r="G618" s="29"/>
    </row>
    <row r="619" spans="3:7" ht="15.75" customHeight="1" x14ac:dyDescent="0.15">
      <c r="C619" s="25"/>
      <c r="G619" s="29"/>
    </row>
    <row r="620" spans="3:7" ht="15.75" customHeight="1" x14ac:dyDescent="0.15">
      <c r="C620" s="25"/>
      <c r="G620" s="29"/>
    </row>
    <row r="621" spans="3:7" ht="15.75" customHeight="1" x14ac:dyDescent="0.15">
      <c r="C621" s="25"/>
      <c r="G621" s="29"/>
    </row>
    <row r="622" spans="3:7" ht="15.75" customHeight="1" x14ac:dyDescent="0.15">
      <c r="C622" s="25"/>
      <c r="G622" s="29"/>
    </row>
    <row r="623" spans="3:7" ht="15.75" customHeight="1" x14ac:dyDescent="0.15">
      <c r="C623" s="25"/>
      <c r="G623" s="29"/>
    </row>
    <row r="624" spans="3:7" ht="15.75" customHeight="1" x14ac:dyDescent="0.15">
      <c r="C624" s="25"/>
      <c r="G624" s="29"/>
    </row>
    <row r="625" spans="3:7" ht="15.75" customHeight="1" x14ac:dyDescent="0.15">
      <c r="C625" s="25"/>
      <c r="G625" s="29"/>
    </row>
    <row r="626" spans="3:7" ht="15.75" customHeight="1" x14ac:dyDescent="0.15">
      <c r="C626" s="25"/>
      <c r="G626" s="29"/>
    </row>
    <row r="627" spans="3:7" ht="15.75" customHeight="1" x14ac:dyDescent="0.15">
      <c r="C627" s="25"/>
      <c r="G627" s="29"/>
    </row>
    <row r="628" spans="3:7" ht="15.75" customHeight="1" x14ac:dyDescent="0.15">
      <c r="C628" s="25"/>
      <c r="G628" s="29"/>
    </row>
    <row r="629" spans="3:7" ht="15.75" customHeight="1" x14ac:dyDescent="0.15">
      <c r="C629" s="25"/>
      <c r="G629" s="29"/>
    </row>
    <row r="630" spans="3:7" ht="15.75" customHeight="1" x14ac:dyDescent="0.15">
      <c r="C630" s="25"/>
      <c r="G630" s="29"/>
    </row>
    <row r="631" spans="3:7" ht="15.75" customHeight="1" x14ac:dyDescent="0.15">
      <c r="C631" s="25"/>
      <c r="G631" s="29"/>
    </row>
    <row r="632" spans="3:7" ht="15.75" customHeight="1" x14ac:dyDescent="0.15">
      <c r="C632" s="25"/>
      <c r="G632" s="29"/>
    </row>
    <row r="633" spans="3:7" ht="15.75" customHeight="1" x14ac:dyDescent="0.15">
      <c r="C633" s="25"/>
      <c r="G633" s="29"/>
    </row>
    <row r="634" spans="3:7" ht="15.75" customHeight="1" x14ac:dyDescent="0.15">
      <c r="C634" s="25"/>
      <c r="G634" s="29"/>
    </row>
    <row r="635" spans="3:7" ht="15.75" customHeight="1" x14ac:dyDescent="0.15">
      <c r="C635" s="25"/>
      <c r="G635" s="29"/>
    </row>
    <row r="636" spans="3:7" ht="15.75" customHeight="1" x14ac:dyDescent="0.15">
      <c r="C636" s="25"/>
      <c r="G636" s="29"/>
    </row>
    <row r="637" spans="3:7" ht="15.75" customHeight="1" x14ac:dyDescent="0.15">
      <c r="C637" s="25"/>
      <c r="G637" s="29"/>
    </row>
    <row r="638" spans="3:7" ht="15.75" customHeight="1" x14ac:dyDescent="0.15">
      <c r="C638" s="25"/>
      <c r="G638" s="29"/>
    </row>
    <row r="639" spans="3:7" ht="15.75" customHeight="1" x14ac:dyDescent="0.15">
      <c r="C639" s="25"/>
      <c r="G639" s="29"/>
    </row>
    <row r="640" spans="3:7" ht="15.75" customHeight="1" x14ac:dyDescent="0.15">
      <c r="C640" s="25"/>
      <c r="G640" s="29"/>
    </row>
    <row r="641" spans="3:7" ht="15.75" customHeight="1" x14ac:dyDescent="0.15">
      <c r="C641" s="25"/>
      <c r="G641" s="29"/>
    </row>
    <row r="642" spans="3:7" ht="15.75" customHeight="1" x14ac:dyDescent="0.15">
      <c r="C642" s="25"/>
      <c r="G642" s="29"/>
    </row>
    <row r="643" spans="3:7" ht="15.75" customHeight="1" x14ac:dyDescent="0.15">
      <c r="C643" s="25"/>
      <c r="G643" s="29"/>
    </row>
    <row r="644" spans="3:7" ht="15.75" customHeight="1" x14ac:dyDescent="0.15">
      <c r="C644" s="25"/>
      <c r="G644" s="29"/>
    </row>
    <row r="645" spans="3:7" ht="15.75" customHeight="1" x14ac:dyDescent="0.15">
      <c r="C645" s="25"/>
      <c r="G645" s="29"/>
    </row>
    <row r="646" spans="3:7" ht="15.75" customHeight="1" x14ac:dyDescent="0.15">
      <c r="C646" s="25"/>
      <c r="G646" s="29"/>
    </row>
    <row r="647" spans="3:7" ht="15.75" customHeight="1" x14ac:dyDescent="0.15">
      <c r="C647" s="25"/>
      <c r="G647" s="29"/>
    </row>
    <row r="648" spans="3:7" ht="15.75" customHeight="1" x14ac:dyDescent="0.15">
      <c r="C648" s="25"/>
      <c r="G648" s="29"/>
    </row>
    <row r="649" spans="3:7" ht="15.75" customHeight="1" x14ac:dyDescent="0.15">
      <c r="C649" s="25"/>
      <c r="G649" s="29"/>
    </row>
    <row r="650" spans="3:7" ht="15.75" customHeight="1" x14ac:dyDescent="0.15">
      <c r="C650" s="25"/>
      <c r="G650" s="29"/>
    </row>
    <row r="651" spans="3:7" ht="15.75" customHeight="1" x14ac:dyDescent="0.15">
      <c r="C651" s="25"/>
      <c r="G651" s="29"/>
    </row>
    <row r="652" spans="3:7" ht="15.75" customHeight="1" x14ac:dyDescent="0.15">
      <c r="C652" s="25"/>
      <c r="G652" s="29"/>
    </row>
    <row r="653" spans="3:7" ht="15.75" customHeight="1" x14ac:dyDescent="0.15">
      <c r="C653" s="25"/>
      <c r="G653" s="29"/>
    </row>
    <row r="654" spans="3:7" ht="15.75" customHeight="1" x14ac:dyDescent="0.15">
      <c r="C654" s="25"/>
      <c r="G654" s="29"/>
    </row>
    <row r="655" spans="3:7" ht="15.75" customHeight="1" x14ac:dyDescent="0.15">
      <c r="C655" s="25"/>
      <c r="G655" s="29"/>
    </row>
    <row r="656" spans="3:7" ht="15.75" customHeight="1" x14ac:dyDescent="0.15">
      <c r="C656" s="25"/>
      <c r="G656" s="29"/>
    </row>
    <row r="657" spans="3:7" ht="15.75" customHeight="1" x14ac:dyDescent="0.15">
      <c r="C657" s="25"/>
      <c r="G657" s="29"/>
    </row>
    <row r="658" spans="3:7" ht="15.75" customHeight="1" x14ac:dyDescent="0.15">
      <c r="C658" s="25"/>
      <c r="G658" s="29"/>
    </row>
    <row r="659" spans="3:7" ht="15.75" customHeight="1" x14ac:dyDescent="0.15">
      <c r="C659" s="25"/>
      <c r="G659" s="29"/>
    </row>
    <row r="660" spans="3:7" ht="15.75" customHeight="1" x14ac:dyDescent="0.15">
      <c r="C660" s="25"/>
      <c r="G660" s="29"/>
    </row>
    <row r="661" spans="3:7" ht="15.75" customHeight="1" x14ac:dyDescent="0.15">
      <c r="C661" s="25"/>
      <c r="G661" s="29"/>
    </row>
    <row r="662" spans="3:7" ht="15.75" customHeight="1" x14ac:dyDescent="0.15">
      <c r="C662" s="25"/>
      <c r="G662" s="29"/>
    </row>
    <row r="663" spans="3:7" ht="15.75" customHeight="1" x14ac:dyDescent="0.15">
      <c r="C663" s="25"/>
      <c r="G663" s="29"/>
    </row>
    <row r="664" spans="3:7" ht="15.75" customHeight="1" x14ac:dyDescent="0.15">
      <c r="C664" s="25"/>
      <c r="G664" s="29"/>
    </row>
    <row r="665" spans="3:7" ht="15.75" customHeight="1" x14ac:dyDescent="0.15">
      <c r="C665" s="25"/>
      <c r="G665" s="29"/>
    </row>
    <row r="666" spans="3:7" ht="15.75" customHeight="1" x14ac:dyDescent="0.15">
      <c r="C666" s="25"/>
      <c r="G666" s="29"/>
    </row>
    <row r="667" spans="3:7" ht="15.75" customHeight="1" x14ac:dyDescent="0.15">
      <c r="C667" s="25"/>
      <c r="G667" s="29"/>
    </row>
    <row r="668" spans="3:7" ht="15.75" customHeight="1" x14ac:dyDescent="0.15">
      <c r="C668" s="25"/>
      <c r="G668" s="29"/>
    </row>
    <row r="669" spans="3:7" ht="15.75" customHeight="1" x14ac:dyDescent="0.15">
      <c r="C669" s="25"/>
      <c r="G669" s="29"/>
    </row>
    <row r="670" spans="3:7" ht="15.75" customHeight="1" x14ac:dyDescent="0.15">
      <c r="C670" s="25"/>
      <c r="G670" s="29"/>
    </row>
    <row r="671" spans="3:7" ht="15.75" customHeight="1" x14ac:dyDescent="0.15">
      <c r="C671" s="25"/>
      <c r="G671" s="29"/>
    </row>
    <row r="672" spans="3:7" ht="15.75" customHeight="1" x14ac:dyDescent="0.15">
      <c r="C672" s="25"/>
      <c r="G672" s="29"/>
    </row>
    <row r="673" spans="3:7" ht="15.75" customHeight="1" x14ac:dyDescent="0.15">
      <c r="C673" s="25"/>
      <c r="G673" s="29"/>
    </row>
    <row r="674" spans="3:7" ht="15.75" customHeight="1" x14ac:dyDescent="0.15">
      <c r="C674" s="25"/>
      <c r="G674" s="29"/>
    </row>
    <row r="675" spans="3:7" ht="15.75" customHeight="1" x14ac:dyDescent="0.15">
      <c r="C675" s="25"/>
      <c r="G675" s="29"/>
    </row>
    <row r="676" spans="3:7" ht="15.75" customHeight="1" x14ac:dyDescent="0.15">
      <c r="C676" s="25"/>
      <c r="G676" s="29"/>
    </row>
    <row r="677" spans="3:7" ht="15.75" customHeight="1" x14ac:dyDescent="0.15">
      <c r="C677" s="25"/>
      <c r="G677" s="29"/>
    </row>
    <row r="678" spans="3:7" ht="15.75" customHeight="1" x14ac:dyDescent="0.15">
      <c r="C678" s="25"/>
      <c r="G678" s="29"/>
    </row>
    <row r="679" spans="3:7" ht="15.75" customHeight="1" x14ac:dyDescent="0.15">
      <c r="C679" s="25"/>
      <c r="G679" s="29"/>
    </row>
    <row r="680" spans="3:7" ht="15.75" customHeight="1" x14ac:dyDescent="0.15">
      <c r="C680" s="25"/>
      <c r="G680" s="29"/>
    </row>
    <row r="681" spans="3:7" ht="15.75" customHeight="1" x14ac:dyDescent="0.15">
      <c r="C681" s="25"/>
      <c r="G681" s="29"/>
    </row>
    <row r="682" spans="3:7" ht="15.75" customHeight="1" x14ac:dyDescent="0.15">
      <c r="C682" s="25"/>
      <c r="G682" s="29"/>
    </row>
    <row r="683" spans="3:7" ht="15.75" customHeight="1" x14ac:dyDescent="0.15">
      <c r="C683" s="25"/>
      <c r="G683" s="29"/>
    </row>
    <row r="684" spans="3:7" ht="15.75" customHeight="1" x14ac:dyDescent="0.15">
      <c r="C684" s="25"/>
      <c r="G684" s="29"/>
    </row>
    <row r="685" spans="3:7" ht="15.75" customHeight="1" x14ac:dyDescent="0.15">
      <c r="C685" s="25"/>
      <c r="G685" s="29"/>
    </row>
    <row r="686" spans="3:7" ht="15.75" customHeight="1" x14ac:dyDescent="0.15">
      <c r="C686" s="25"/>
      <c r="G686" s="29"/>
    </row>
    <row r="687" spans="3:7" ht="15.75" customHeight="1" x14ac:dyDescent="0.15">
      <c r="C687" s="25"/>
      <c r="G687" s="29"/>
    </row>
    <row r="688" spans="3:7" ht="15.75" customHeight="1" x14ac:dyDescent="0.15">
      <c r="C688" s="25"/>
      <c r="G688" s="29"/>
    </row>
    <row r="689" spans="3:7" ht="15.75" customHeight="1" x14ac:dyDescent="0.15">
      <c r="C689" s="25"/>
      <c r="G689" s="29"/>
    </row>
    <row r="690" spans="3:7" ht="15.75" customHeight="1" x14ac:dyDescent="0.15">
      <c r="C690" s="25"/>
      <c r="G690" s="29"/>
    </row>
    <row r="691" spans="3:7" ht="15.75" customHeight="1" x14ac:dyDescent="0.15">
      <c r="C691" s="25"/>
      <c r="G691" s="29"/>
    </row>
    <row r="692" spans="3:7" ht="15.75" customHeight="1" x14ac:dyDescent="0.15">
      <c r="C692" s="25"/>
      <c r="G692" s="29"/>
    </row>
    <row r="693" spans="3:7" ht="15.75" customHeight="1" x14ac:dyDescent="0.15">
      <c r="C693" s="25"/>
      <c r="G693" s="29"/>
    </row>
    <row r="694" spans="3:7" ht="15.75" customHeight="1" x14ac:dyDescent="0.15">
      <c r="C694" s="25"/>
      <c r="G694" s="29"/>
    </row>
    <row r="695" spans="3:7" ht="15.75" customHeight="1" x14ac:dyDescent="0.15">
      <c r="C695" s="25"/>
      <c r="G695" s="29"/>
    </row>
    <row r="696" spans="3:7" ht="15.75" customHeight="1" x14ac:dyDescent="0.15">
      <c r="C696" s="25"/>
      <c r="G696" s="29"/>
    </row>
    <row r="697" spans="3:7" ht="15.75" customHeight="1" x14ac:dyDescent="0.15">
      <c r="C697" s="25"/>
      <c r="G697" s="29"/>
    </row>
    <row r="698" spans="3:7" ht="15.75" customHeight="1" x14ac:dyDescent="0.15">
      <c r="C698" s="25"/>
      <c r="G698" s="29"/>
    </row>
    <row r="699" spans="3:7" ht="15.75" customHeight="1" x14ac:dyDescent="0.15">
      <c r="C699" s="25"/>
      <c r="G699" s="29"/>
    </row>
    <row r="700" spans="3:7" ht="15.75" customHeight="1" x14ac:dyDescent="0.15">
      <c r="C700" s="25"/>
      <c r="G700" s="29"/>
    </row>
    <row r="701" spans="3:7" ht="15.75" customHeight="1" x14ac:dyDescent="0.15">
      <c r="C701" s="25"/>
      <c r="G701" s="29"/>
    </row>
    <row r="702" spans="3:7" ht="15.75" customHeight="1" x14ac:dyDescent="0.15">
      <c r="C702" s="25"/>
      <c r="G702" s="29"/>
    </row>
    <row r="703" spans="3:7" ht="15.75" customHeight="1" x14ac:dyDescent="0.15">
      <c r="C703" s="25"/>
      <c r="G703" s="29"/>
    </row>
    <row r="704" spans="3:7" ht="15.75" customHeight="1" x14ac:dyDescent="0.15">
      <c r="C704" s="25"/>
      <c r="G704" s="29"/>
    </row>
    <row r="705" spans="3:7" ht="15.75" customHeight="1" x14ac:dyDescent="0.15">
      <c r="C705" s="25"/>
      <c r="G705" s="29"/>
    </row>
    <row r="706" spans="3:7" ht="15.75" customHeight="1" x14ac:dyDescent="0.15">
      <c r="C706" s="25"/>
      <c r="G706" s="29"/>
    </row>
    <row r="707" spans="3:7" ht="15.75" customHeight="1" x14ac:dyDescent="0.15">
      <c r="C707" s="25"/>
      <c r="G707" s="29"/>
    </row>
    <row r="708" spans="3:7" ht="15.75" customHeight="1" x14ac:dyDescent="0.15">
      <c r="C708" s="25"/>
      <c r="G708" s="29"/>
    </row>
    <row r="709" spans="3:7" ht="15.75" customHeight="1" x14ac:dyDescent="0.15">
      <c r="C709" s="25"/>
      <c r="G709" s="29"/>
    </row>
    <row r="710" spans="3:7" ht="15.75" customHeight="1" x14ac:dyDescent="0.15">
      <c r="C710" s="25"/>
      <c r="G710" s="29"/>
    </row>
    <row r="711" spans="3:7" ht="15.75" customHeight="1" x14ac:dyDescent="0.15">
      <c r="C711" s="25"/>
      <c r="G711" s="29"/>
    </row>
    <row r="712" spans="3:7" ht="15.75" customHeight="1" x14ac:dyDescent="0.15">
      <c r="C712" s="25"/>
      <c r="G712" s="29"/>
    </row>
    <row r="713" spans="3:7" ht="15.75" customHeight="1" x14ac:dyDescent="0.15">
      <c r="C713" s="25"/>
      <c r="G713" s="29"/>
    </row>
    <row r="714" spans="3:7" ht="15.75" customHeight="1" x14ac:dyDescent="0.15">
      <c r="C714" s="25"/>
      <c r="G714" s="29"/>
    </row>
    <row r="715" spans="3:7" ht="15.75" customHeight="1" x14ac:dyDescent="0.15">
      <c r="C715" s="25"/>
      <c r="G715" s="29"/>
    </row>
    <row r="716" spans="3:7" ht="15.75" customHeight="1" x14ac:dyDescent="0.15">
      <c r="C716" s="25"/>
      <c r="G716" s="29"/>
    </row>
    <row r="717" spans="3:7" ht="15.75" customHeight="1" x14ac:dyDescent="0.15">
      <c r="C717" s="25"/>
      <c r="G717" s="29"/>
    </row>
    <row r="718" spans="3:7" ht="15.75" customHeight="1" x14ac:dyDescent="0.15">
      <c r="C718" s="25"/>
      <c r="G718" s="29"/>
    </row>
    <row r="719" spans="3:7" ht="15.75" customHeight="1" x14ac:dyDescent="0.15">
      <c r="C719" s="25"/>
      <c r="G719" s="29"/>
    </row>
    <row r="720" spans="3:7" ht="15.75" customHeight="1" x14ac:dyDescent="0.15">
      <c r="C720" s="25"/>
      <c r="G720" s="29"/>
    </row>
    <row r="721" spans="3:7" ht="15.75" customHeight="1" x14ac:dyDescent="0.15">
      <c r="C721" s="25"/>
      <c r="G721" s="29"/>
    </row>
    <row r="722" spans="3:7" ht="15.75" customHeight="1" x14ac:dyDescent="0.15">
      <c r="C722" s="25"/>
      <c r="G722" s="29"/>
    </row>
    <row r="723" spans="3:7" ht="15.75" customHeight="1" x14ac:dyDescent="0.15">
      <c r="C723" s="25"/>
      <c r="G723" s="29"/>
    </row>
    <row r="724" spans="3:7" ht="15.75" customHeight="1" x14ac:dyDescent="0.15">
      <c r="C724" s="25"/>
      <c r="G724" s="29"/>
    </row>
    <row r="725" spans="3:7" ht="15.75" customHeight="1" x14ac:dyDescent="0.15">
      <c r="C725" s="25"/>
      <c r="G725" s="29"/>
    </row>
    <row r="726" spans="3:7" ht="15.75" customHeight="1" x14ac:dyDescent="0.15">
      <c r="C726" s="25"/>
      <c r="G726" s="29"/>
    </row>
    <row r="727" spans="3:7" ht="15.75" customHeight="1" x14ac:dyDescent="0.15">
      <c r="C727" s="25"/>
      <c r="G727" s="29"/>
    </row>
    <row r="728" spans="3:7" ht="15.75" customHeight="1" x14ac:dyDescent="0.15">
      <c r="C728" s="25"/>
      <c r="G728" s="29"/>
    </row>
    <row r="729" spans="3:7" ht="15.75" customHeight="1" x14ac:dyDescent="0.15">
      <c r="C729" s="25"/>
      <c r="G729" s="29"/>
    </row>
    <row r="730" spans="3:7" ht="15.75" customHeight="1" x14ac:dyDescent="0.15">
      <c r="C730" s="25"/>
      <c r="G730" s="29"/>
    </row>
    <row r="731" spans="3:7" ht="15.75" customHeight="1" x14ac:dyDescent="0.15">
      <c r="C731" s="25"/>
      <c r="G731" s="29"/>
    </row>
    <row r="732" spans="3:7" ht="15.75" customHeight="1" x14ac:dyDescent="0.15">
      <c r="C732" s="25"/>
      <c r="G732" s="29"/>
    </row>
    <row r="733" spans="3:7" ht="15.75" customHeight="1" x14ac:dyDescent="0.15">
      <c r="C733" s="25"/>
      <c r="G733" s="29"/>
    </row>
    <row r="734" spans="3:7" ht="15.75" customHeight="1" x14ac:dyDescent="0.15">
      <c r="C734" s="25"/>
      <c r="G734" s="29"/>
    </row>
    <row r="735" spans="3:7" ht="15.75" customHeight="1" x14ac:dyDescent="0.15">
      <c r="C735" s="25"/>
      <c r="G735" s="29"/>
    </row>
    <row r="736" spans="3:7" ht="15.75" customHeight="1" x14ac:dyDescent="0.15">
      <c r="C736" s="25"/>
      <c r="G736" s="29"/>
    </row>
    <row r="737" spans="3:7" ht="15.75" customHeight="1" x14ac:dyDescent="0.15">
      <c r="C737" s="25"/>
      <c r="G737" s="29"/>
    </row>
    <row r="738" spans="3:7" ht="15.75" customHeight="1" x14ac:dyDescent="0.15">
      <c r="C738" s="25"/>
      <c r="G738" s="29"/>
    </row>
    <row r="739" spans="3:7" ht="15.75" customHeight="1" x14ac:dyDescent="0.15">
      <c r="C739" s="25"/>
      <c r="G739" s="29"/>
    </row>
    <row r="740" spans="3:7" ht="15.75" customHeight="1" x14ac:dyDescent="0.15">
      <c r="C740" s="25"/>
      <c r="G740" s="29"/>
    </row>
    <row r="741" spans="3:7" ht="15.75" customHeight="1" x14ac:dyDescent="0.15">
      <c r="C741" s="25"/>
      <c r="G741" s="29"/>
    </row>
    <row r="742" spans="3:7" ht="15.75" customHeight="1" x14ac:dyDescent="0.15">
      <c r="C742" s="25"/>
      <c r="G742" s="29"/>
    </row>
    <row r="743" spans="3:7" ht="15.75" customHeight="1" x14ac:dyDescent="0.15">
      <c r="C743" s="25"/>
      <c r="G743" s="29"/>
    </row>
    <row r="744" spans="3:7" ht="15.75" customHeight="1" x14ac:dyDescent="0.15">
      <c r="C744" s="25"/>
      <c r="G744" s="29"/>
    </row>
    <row r="745" spans="3:7" ht="15.75" customHeight="1" x14ac:dyDescent="0.15">
      <c r="C745" s="25"/>
      <c r="G745" s="29"/>
    </row>
    <row r="746" spans="3:7" ht="15.75" customHeight="1" x14ac:dyDescent="0.15">
      <c r="C746" s="25"/>
      <c r="G746" s="29"/>
    </row>
    <row r="747" spans="3:7" ht="15.75" customHeight="1" x14ac:dyDescent="0.15">
      <c r="C747" s="25"/>
      <c r="G747" s="29"/>
    </row>
    <row r="748" spans="3:7" ht="15.75" customHeight="1" x14ac:dyDescent="0.15">
      <c r="C748" s="25"/>
      <c r="G748" s="29"/>
    </row>
    <row r="749" spans="3:7" ht="15.75" customHeight="1" x14ac:dyDescent="0.15">
      <c r="C749" s="25"/>
      <c r="G749" s="29"/>
    </row>
    <row r="750" spans="3:7" ht="15.75" customHeight="1" x14ac:dyDescent="0.15">
      <c r="C750" s="25"/>
      <c r="G750" s="29"/>
    </row>
    <row r="751" spans="3:7" ht="15.75" customHeight="1" x14ac:dyDescent="0.15">
      <c r="C751" s="25"/>
      <c r="G751" s="29"/>
    </row>
    <row r="752" spans="3:7" ht="15.75" customHeight="1" x14ac:dyDescent="0.15">
      <c r="C752" s="25"/>
      <c r="G752" s="29"/>
    </row>
    <row r="753" spans="3:7" ht="15.75" customHeight="1" x14ac:dyDescent="0.15">
      <c r="C753" s="25"/>
      <c r="G753" s="29"/>
    </row>
    <row r="754" spans="3:7" ht="15.75" customHeight="1" x14ac:dyDescent="0.15">
      <c r="C754" s="25"/>
      <c r="G754" s="29"/>
    </row>
    <row r="755" spans="3:7" ht="15.75" customHeight="1" x14ac:dyDescent="0.15">
      <c r="C755" s="25"/>
      <c r="G755" s="29"/>
    </row>
    <row r="756" spans="3:7" ht="15.75" customHeight="1" x14ac:dyDescent="0.15">
      <c r="C756" s="25"/>
      <c r="G756" s="29"/>
    </row>
    <row r="757" spans="3:7" ht="15.75" customHeight="1" x14ac:dyDescent="0.15">
      <c r="C757" s="25"/>
      <c r="G757" s="29"/>
    </row>
    <row r="758" spans="3:7" ht="15.75" customHeight="1" x14ac:dyDescent="0.15">
      <c r="C758" s="25"/>
      <c r="G758" s="29"/>
    </row>
    <row r="759" spans="3:7" ht="15.75" customHeight="1" x14ac:dyDescent="0.15">
      <c r="C759" s="25"/>
      <c r="G759" s="29"/>
    </row>
    <row r="760" spans="3:7" ht="15.75" customHeight="1" x14ac:dyDescent="0.15">
      <c r="C760" s="25"/>
      <c r="G760" s="29"/>
    </row>
    <row r="761" spans="3:7" ht="15.75" customHeight="1" x14ac:dyDescent="0.15">
      <c r="C761" s="25"/>
      <c r="G761" s="29"/>
    </row>
    <row r="762" spans="3:7" ht="15.75" customHeight="1" x14ac:dyDescent="0.15">
      <c r="C762" s="25"/>
      <c r="G762" s="29"/>
    </row>
    <row r="763" spans="3:7" ht="15.75" customHeight="1" x14ac:dyDescent="0.15">
      <c r="C763" s="25"/>
      <c r="G763" s="29"/>
    </row>
    <row r="764" spans="3:7" ht="15.75" customHeight="1" x14ac:dyDescent="0.15">
      <c r="C764" s="25"/>
      <c r="G764" s="29"/>
    </row>
    <row r="765" spans="3:7" ht="15.75" customHeight="1" x14ac:dyDescent="0.15">
      <c r="C765" s="25"/>
      <c r="G765" s="29"/>
    </row>
    <row r="766" spans="3:7" ht="15.75" customHeight="1" x14ac:dyDescent="0.15">
      <c r="C766" s="25"/>
      <c r="G766" s="29"/>
    </row>
    <row r="767" spans="3:7" ht="15.75" customHeight="1" x14ac:dyDescent="0.15">
      <c r="C767" s="25"/>
      <c r="G767" s="29"/>
    </row>
    <row r="768" spans="3:7" ht="15.75" customHeight="1" x14ac:dyDescent="0.15">
      <c r="C768" s="25"/>
      <c r="G768" s="29"/>
    </row>
    <row r="769" spans="3:7" ht="15.75" customHeight="1" x14ac:dyDescent="0.15">
      <c r="C769" s="25"/>
      <c r="G769" s="29"/>
    </row>
    <row r="770" spans="3:7" ht="15.75" customHeight="1" x14ac:dyDescent="0.15">
      <c r="C770" s="25"/>
      <c r="G770" s="29"/>
    </row>
    <row r="771" spans="3:7" ht="15.75" customHeight="1" x14ac:dyDescent="0.15">
      <c r="C771" s="25"/>
      <c r="G771" s="29"/>
    </row>
    <row r="772" spans="3:7" ht="15.75" customHeight="1" x14ac:dyDescent="0.15">
      <c r="C772" s="25"/>
      <c r="G772" s="29"/>
    </row>
    <row r="773" spans="3:7" ht="15.75" customHeight="1" x14ac:dyDescent="0.15">
      <c r="C773" s="25"/>
      <c r="G773" s="29"/>
    </row>
    <row r="774" spans="3:7" ht="15.75" customHeight="1" x14ac:dyDescent="0.15">
      <c r="C774" s="25"/>
      <c r="G774" s="29"/>
    </row>
    <row r="775" spans="3:7" ht="15.75" customHeight="1" x14ac:dyDescent="0.15">
      <c r="C775" s="25"/>
      <c r="G775" s="29"/>
    </row>
    <row r="776" spans="3:7" ht="15.75" customHeight="1" x14ac:dyDescent="0.15">
      <c r="C776" s="25"/>
      <c r="G776" s="29"/>
    </row>
    <row r="777" spans="3:7" ht="15.75" customHeight="1" x14ac:dyDescent="0.15">
      <c r="C777" s="25"/>
      <c r="G777" s="29"/>
    </row>
    <row r="778" spans="3:7" ht="15.75" customHeight="1" x14ac:dyDescent="0.15">
      <c r="C778" s="25"/>
      <c r="G778" s="29"/>
    </row>
    <row r="779" spans="3:7" ht="15.75" customHeight="1" x14ac:dyDescent="0.15">
      <c r="C779" s="25"/>
      <c r="G779" s="29"/>
    </row>
    <row r="780" spans="3:7" ht="15.75" customHeight="1" x14ac:dyDescent="0.15">
      <c r="C780" s="25"/>
      <c r="G780" s="29"/>
    </row>
    <row r="781" spans="3:7" ht="15.75" customHeight="1" x14ac:dyDescent="0.15">
      <c r="C781" s="25"/>
      <c r="G781" s="29"/>
    </row>
    <row r="782" spans="3:7" ht="15.75" customHeight="1" x14ac:dyDescent="0.15">
      <c r="C782" s="25"/>
      <c r="G782" s="29"/>
    </row>
    <row r="783" spans="3:7" ht="15.75" customHeight="1" x14ac:dyDescent="0.15">
      <c r="C783" s="25"/>
      <c r="G783" s="29"/>
    </row>
    <row r="784" spans="3:7" ht="15.75" customHeight="1" x14ac:dyDescent="0.15">
      <c r="C784" s="25"/>
      <c r="G784" s="29"/>
    </row>
    <row r="785" spans="3:7" ht="15.75" customHeight="1" x14ac:dyDescent="0.15">
      <c r="C785" s="25"/>
      <c r="G785" s="29"/>
    </row>
    <row r="786" spans="3:7" ht="15.75" customHeight="1" x14ac:dyDescent="0.15">
      <c r="C786" s="25"/>
      <c r="G786" s="29"/>
    </row>
    <row r="787" spans="3:7" ht="15.75" customHeight="1" x14ac:dyDescent="0.15">
      <c r="C787" s="25"/>
      <c r="G787" s="29"/>
    </row>
    <row r="788" spans="3:7" ht="15.75" customHeight="1" x14ac:dyDescent="0.15">
      <c r="C788" s="25"/>
      <c r="G788" s="29"/>
    </row>
    <row r="789" spans="3:7" ht="15.75" customHeight="1" x14ac:dyDescent="0.15">
      <c r="C789" s="25"/>
      <c r="G789" s="29"/>
    </row>
    <row r="790" spans="3:7" ht="15.75" customHeight="1" x14ac:dyDescent="0.15">
      <c r="C790" s="25"/>
      <c r="G790" s="29"/>
    </row>
    <row r="791" spans="3:7" ht="15.75" customHeight="1" x14ac:dyDescent="0.15">
      <c r="C791" s="25"/>
      <c r="G791" s="29"/>
    </row>
    <row r="792" spans="3:7" ht="15.75" customHeight="1" x14ac:dyDescent="0.15">
      <c r="C792" s="25"/>
      <c r="G792" s="29"/>
    </row>
    <row r="793" spans="3:7" ht="15.75" customHeight="1" x14ac:dyDescent="0.15">
      <c r="C793" s="25"/>
      <c r="G793" s="29"/>
    </row>
    <row r="794" spans="3:7" ht="15.75" customHeight="1" x14ac:dyDescent="0.15">
      <c r="C794" s="25"/>
      <c r="G794" s="29"/>
    </row>
    <row r="795" spans="3:7" ht="15.75" customHeight="1" x14ac:dyDescent="0.15">
      <c r="C795" s="25"/>
      <c r="G795" s="29"/>
    </row>
    <row r="796" spans="3:7" ht="15.75" customHeight="1" x14ac:dyDescent="0.15">
      <c r="C796" s="25"/>
      <c r="G796" s="29"/>
    </row>
    <row r="797" spans="3:7" ht="15.75" customHeight="1" x14ac:dyDescent="0.15">
      <c r="C797" s="25"/>
      <c r="G797" s="29"/>
    </row>
    <row r="798" spans="3:7" ht="15.75" customHeight="1" x14ac:dyDescent="0.15">
      <c r="C798" s="25"/>
      <c r="G798" s="29"/>
    </row>
    <row r="799" spans="3:7" ht="15.75" customHeight="1" x14ac:dyDescent="0.15">
      <c r="C799" s="25"/>
      <c r="G799" s="29"/>
    </row>
    <row r="800" spans="3:7" ht="15.75" customHeight="1" x14ac:dyDescent="0.15">
      <c r="C800" s="25"/>
      <c r="G800" s="29"/>
    </row>
    <row r="801" spans="3:7" ht="15.75" customHeight="1" x14ac:dyDescent="0.15">
      <c r="C801" s="25"/>
      <c r="G801" s="29"/>
    </row>
    <row r="802" spans="3:7" ht="15.75" customHeight="1" x14ac:dyDescent="0.15">
      <c r="C802" s="25"/>
      <c r="G802" s="29"/>
    </row>
    <row r="803" spans="3:7" ht="15.75" customHeight="1" x14ac:dyDescent="0.15">
      <c r="C803" s="25"/>
      <c r="G803" s="29"/>
    </row>
    <row r="804" spans="3:7" ht="15.75" customHeight="1" x14ac:dyDescent="0.15">
      <c r="C804" s="25"/>
      <c r="G804" s="29"/>
    </row>
    <row r="805" spans="3:7" ht="15.75" customHeight="1" x14ac:dyDescent="0.15">
      <c r="C805" s="25"/>
      <c r="G805" s="29"/>
    </row>
    <row r="806" spans="3:7" ht="15.75" customHeight="1" x14ac:dyDescent="0.15">
      <c r="C806" s="25"/>
      <c r="G806" s="29"/>
    </row>
    <row r="807" spans="3:7" ht="15.75" customHeight="1" x14ac:dyDescent="0.15">
      <c r="C807" s="25"/>
      <c r="G807" s="29"/>
    </row>
    <row r="808" spans="3:7" ht="15.75" customHeight="1" x14ac:dyDescent="0.15">
      <c r="C808" s="25"/>
      <c r="G808" s="29"/>
    </row>
    <row r="809" spans="3:7" ht="15.75" customHeight="1" x14ac:dyDescent="0.15">
      <c r="C809" s="25"/>
      <c r="G809" s="29"/>
    </row>
    <row r="810" spans="3:7" ht="15.75" customHeight="1" x14ac:dyDescent="0.15">
      <c r="C810" s="25"/>
      <c r="G810" s="29"/>
    </row>
    <row r="811" spans="3:7" ht="15.75" customHeight="1" x14ac:dyDescent="0.15">
      <c r="C811" s="25"/>
      <c r="G811" s="29"/>
    </row>
    <row r="812" spans="3:7" ht="15.75" customHeight="1" x14ac:dyDescent="0.15">
      <c r="C812" s="25"/>
      <c r="G812" s="29"/>
    </row>
    <row r="813" spans="3:7" ht="15.75" customHeight="1" x14ac:dyDescent="0.15">
      <c r="C813" s="25"/>
      <c r="G813" s="29"/>
    </row>
    <row r="814" spans="3:7" ht="15.75" customHeight="1" x14ac:dyDescent="0.15">
      <c r="C814" s="25"/>
      <c r="G814" s="29"/>
    </row>
    <row r="815" spans="3:7" ht="15.75" customHeight="1" x14ac:dyDescent="0.15">
      <c r="C815" s="25"/>
      <c r="G815" s="29"/>
    </row>
    <row r="816" spans="3:7" ht="15.75" customHeight="1" x14ac:dyDescent="0.15">
      <c r="C816" s="25"/>
      <c r="G816" s="29"/>
    </row>
    <row r="817" spans="3:7" ht="15.75" customHeight="1" x14ac:dyDescent="0.15">
      <c r="C817" s="25"/>
      <c r="G817" s="29"/>
    </row>
    <row r="818" spans="3:7" ht="15.75" customHeight="1" x14ac:dyDescent="0.15">
      <c r="C818" s="25"/>
      <c r="G818" s="29"/>
    </row>
    <row r="819" spans="3:7" ht="15.75" customHeight="1" x14ac:dyDescent="0.15">
      <c r="C819" s="25"/>
      <c r="G819" s="29"/>
    </row>
    <row r="820" spans="3:7" ht="15.75" customHeight="1" x14ac:dyDescent="0.15">
      <c r="C820" s="25"/>
      <c r="G820" s="29"/>
    </row>
    <row r="821" spans="3:7" ht="15.75" customHeight="1" x14ac:dyDescent="0.15">
      <c r="C821" s="25"/>
      <c r="G821" s="29"/>
    </row>
    <row r="822" spans="3:7" ht="15.75" customHeight="1" x14ac:dyDescent="0.15">
      <c r="C822" s="25"/>
      <c r="G822" s="29"/>
    </row>
    <row r="823" spans="3:7" ht="15.75" customHeight="1" x14ac:dyDescent="0.15">
      <c r="C823" s="25"/>
      <c r="G823" s="29"/>
    </row>
    <row r="824" spans="3:7" ht="15.75" customHeight="1" x14ac:dyDescent="0.15">
      <c r="C824" s="25"/>
      <c r="G824" s="29"/>
    </row>
    <row r="825" spans="3:7" ht="15.75" customHeight="1" x14ac:dyDescent="0.15">
      <c r="C825" s="25"/>
      <c r="G825" s="29"/>
    </row>
    <row r="826" spans="3:7" ht="15.75" customHeight="1" x14ac:dyDescent="0.15">
      <c r="C826" s="25"/>
      <c r="G826" s="29"/>
    </row>
    <row r="827" spans="3:7" ht="15.75" customHeight="1" x14ac:dyDescent="0.15">
      <c r="C827" s="25"/>
      <c r="G827" s="29"/>
    </row>
    <row r="828" spans="3:7" ht="15.75" customHeight="1" x14ac:dyDescent="0.15">
      <c r="C828" s="25"/>
      <c r="G828" s="29"/>
    </row>
    <row r="829" spans="3:7" ht="15.75" customHeight="1" x14ac:dyDescent="0.15">
      <c r="C829" s="25"/>
      <c r="G829" s="29"/>
    </row>
    <row r="830" spans="3:7" ht="15.75" customHeight="1" x14ac:dyDescent="0.15">
      <c r="C830" s="25"/>
      <c r="G830" s="29"/>
    </row>
    <row r="831" spans="3:7" ht="15.75" customHeight="1" x14ac:dyDescent="0.15">
      <c r="C831" s="25"/>
      <c r="G831" s="29"/>
    </row>
    <row r="832" spans="3:7" ht="15.75" customHeight="1" x14ac:dyDescent="0.15">
      <c r="C832" s="25"/>
      <c r="G832" s="29"/>
    </row>
    <row r="833" spans="3:7" ht="15.75" customHeight="1" x14ac:dyDescent="0.15">
      <c r="C833" s="25"/>
      <c r="G833" s="29"/>
    </row>
    <row r="834" spans="3:7" ht="15.75" customHeight="1" x14ac:dyDescent="0.15">
      <c r="C834" s="25"/>
      <c r="G834" s="29"/>
    </row>
    <row r="835" spans="3:7" ht="15.75" customHeight="1" x14ac:dyDescent="0.15">
      <c r="C835" s="25"/>
      <c r="G835" s="29"/>
    </row>
    <row r="836" spans="3:7" ht="15.75" customHeight="1" x14ac:dyDescent="0.15">
      <c r="C836" s="25"/>
      <c r="G836" s="29"/>
    </row>
    <row r="837" spans="3:7" ht="15.75" customHeight="1" x14ac:dyDescent="0.15">
      <c r="C837" s="25"/>
      <c r="G837" s="29"/>
    </row>
    <row r="838" spans="3:7" ht="15.75" customHeight="1" x14ac:dyDescent="0.15">
      <c r="C838" s="25"/>
      <c r="G838" s="29"/>
    </row>
    <row r="839" spans="3:7" ht="15.75" customHeight="1" x14ac:dyDescent="0.15">
      <c r="C839" s="25"/>
      <c r="G839" s="29"/>
    </row>
    <row r="840" spans="3:7" ht="15.75" customHeight="1" x14ac:dyDescent="0.15">
      <c r="C840" s="25"/>
      <c r="G840" s="29"/>
    </row>
    <row r="841" spans="3:7" ht="15.75" customHeight="1" x14ac:dyDescent="0.15">
      <c r="C841" s="25"/>
      <c r="G841" s="29"/>
    </row>
    <row r="842" spans="3:7" ht="15.75" customHeight="1" x14ac:dyDescent="0.15">
      <c r="C842" s="25"/>
      <c r="G842" s="29"/>
    </row>
    <row r="843" spans="3:7" ht="15.75" customHeight="1" x14ac:dyDescent="0.15">
      <c r="C843" s="25"/>
      <c r="G843" s="29"/>
    </row>
    <row r="844" spans="3:7" ht="15.75" customHeight="1" x14ac:dyDescent="0.15">
      <c r="C844" s="25"/>
      <c r="G844" s="29"/>
    </row>
    <row r="845" spans="3:7" ht="15.75" customHeight="1" x14ac:dyDescent="0.15">
      <c r="C845" s="25"/>
      <c r="G845" s="29"/>
    </row>
    <row r="846" spans="3:7" ht="15.75" customHeight="1" x14ac:dyDescent="0.15">
      <c r="C846" s="25"/>
      <c r="G846" s="29"/>
    </row>
    <row r="847" spans="3:7" ht="15.75" customHeight="1" x14ac:dyDescent="0.15">
      <c r="C847" s="25"/>
      <c r="G847" s="29"/>
    </row>
    <row r="848" spans="3:7" ht="15.75" customHeight="1" x14ac:dyDescent="0.15">
      <c r="C848" s="25"/>
      <c r="G848" s="29"/>
    </row>
    <row r="849" spans="3:7" ht="15.75" customHeight="1" x14ac:dyDescent="0.15">
      <c r="C849" s="25"/>
      <c r="G849" s="29"/>
    </row>
    <row r="850" spans="3:7" ht="15.75" customHeight="1" x14ac:dyDescent="0.15">
      <c r="C850" s="25"/>
      <c r="G850" s="29"/>
    </row>
    <row r="851" spans="3:7" ht="15.75" customHeight="1" x14ac:dyDescent="0.15">
      <c r="C851" s="25"/>
      <c r="G851" s="29"/>
    </row>
    <row r="852" spans="3:7" ht="15.75" customHeight="1" x14ac:dyDescent="0.15">
      <c r="C852" s="25"/>
      <c r="G852" s="29"/>
    </row>
    <row r="853" spans="3:7" ht="15.75" customHeight="1" x14ac:dyDescent="0.15">
      <c r="C853" s="25"/>
      <c r="G853" s="29"/>
    </row>
    <row r="854" spans="3:7" ht="15.75" customHeight="1" x14ac:dyDescent="0.15">
      <c r="C854" s="25"/>
      <c r="G854" s="29"/>
    </row>
    <row r="855" spans="3:7" ht="15.75" customHeight="1" x14ac:dyDescent="0.15">
      <c r="C855" s="25"/>
      <c r="G855" s="29"/>
    </row>
    <row r="856" spans="3:7" ht="15.75" customHeight="1" x14ac:dyDescent="0.15">
      <c r="C856" s="25"/>
      <c r="G856" s="29"/>
    </row>
    <row r="857" spans="3:7" ht="15.75" customHeight="1" x14ac:dyDescent="0.15">
      <c r="C857" s="25"/>
      <c r="G857" s="29"/>
    </row>
    <row r="858" spans="3:7" ht="15.75" customHeight="1" x14ac:dyDescent="0.15">
      <c r="C858" s="25"/>
      <c r="G858" s="29"/>
    </row>
    <row r="859" spans="3:7" ht="15.75" customHeight="1" x14ac:dyDescent="0.15">
      <c r="C859" s="25"/>
      <c r="G859" s="29"/>
    </row>
    <row r="860" spans="3:7" ht="15.75" customHeight="1" x14ac:dyDescent="0.15">
      <c r="C860" s="25"/>
      <c r="G860" s="29"/>
    </row>
    <row r="861" spans="3:7" ht="15.75" customHeight="1" x14ac:dyDescent="0.15">
      <c r="C861" s="25"/>
      <c r="G861" s="29"/>
    </row>
    <row r="862" spans="3:7" ht="15.75" customHeight="1" x14ac:dyDescent="0.15">
      <c r="C862" s="25"/>
      <c r="G862" s="29"/>
    </row>
    <row r="863" spans="3:7" ht="15.75" customHeight="1" x14ac:dyDescent="0.15">
      <c r="C863" s="25"/>
      <c r="G863" s="29"/>
    </row>
    <row r="864" spans="3:7" ht="15.75" customHeight="1" x14ac:dyDescent="0.15">
      <c r="C864" s="25"/>
      <c r="G864" s="29"/>
    </row>
    <row r="865" spans="3:7" ht="15.75" customHeight="1" x14ac:dyDescent="0.15">
      <c r="C865" s="25"/>
      <c r="G865" s="29"/>
    </row>
    <row r="866" spans="3:7" ht="15.75" customHeight="1" x14ac:dyDescent="0.15">
      <c r="C866" s="25"/>
      <c r="G866" s="29"/>
    </row>
    <row r="867" spans="3:7" ht="15.75" customHeight="1" x14ac:dyDescent="0.15">
      <c r="C867" s="25"/>
      <c r="G867" s="29"/>
    </row>
    <row r="868" spans="3:7" ht="15.75" customHeight="1" x14ac:dyDescent="0.15">
      <c r="C868" s="25"/>
      <c r="G868" s="29"/>
    </row>
    <row r="869" spans="3:7" ht="15.75" customHeight="1" x14ac:dyDescent="0.15">
      <c r="C869" s="25"/>
      <c r="G869" s="29"/>
    </row>
    <row r="870" spans="3:7" ht="15.75" customHeight="1" x14ac:dyDescent="0.15">
      <c r="C870" s="25"/>
      <c r="G870" s="29"/>
    </row>
    <row r="871" spans="3:7" ht="15.75" customHeight="1" x14ac:dyDescent="0.15">
      <c r="C871" s="25"/>
      <c r="G871" s="29"/>
    </row>
    <row r="872" spans="3:7" ht="15.75" customHeight="1" x14ac:dyDescent="0.15">
      <c r="C872" s="25"/>
      <c r="G872" s="29"/>
    </row>
    <row r="873" spans="3:7" ht="15.75" customHeight="1" x14ac:dyDescent="0.15">
      <c r="C873" s="25"/>
      <c r="G873" s="29"/>
    </row>
    <row r="874" spans="3:7" ht="15.75" customHeight="1" x14ac:dyDescent="0.15">
      <c r="C874" s="25"/>
      <c r="G874" s="29"/>
    </row>
    <row r="875" spans="3:7" ht="15.75" customHeight="1" x14ac:dyDescent="0.15">
      <c r="C875" s="25"/>
      <c r="G875" s="29"/>
    </row>
    <row r="876" spans="3:7" ht="15.75" customHeight="1" x14ac:dyDescent="0.15">
      <c r="C876" s="25"/>
      <c r="G876" s="29"/>
    </row>
    <row r="877" spans="3:7" ht="15.75" customHeight="1" x14ac:dyDescent="0.15">
      <c r="C877" s="25"/>
      <c r="G877" s="29"/>
    </row>
    <row r="878" spans="3:7" ht="15.75" customHeight="1" x14ac:dyDescent="0.15">
      <c r="C878" s="25"/>
      <c r="G878" s="29"/>
    </row>
    <row r="879" spans="3:7" ht="15.75" customHeight="1" x14ac:dyDescent="0.15">
      <c r="C879" s="25"/>
      <c r="G879" s="29"/>
    </row>
    <row r="880" spans="3:7" ht="15.75" customHeight="1" x14ac:dyDescent="0.15">
      <c r="C880" s="25"/>
      <c r="G880" s="29"/>
    </row>
    <row r="881" spans="3:7" ht="15.75" customHeight="1" x14ac:dyDescent="0.15">
      <c r="C881" s="25"/>
      <c r="G881" s="29"/>
    </row>
    <row r="882" spans="3:7" ht="15.75" customHeight="1" x14ac:dyDescent="0.15">
      <c r="C882" s="25"/>
      <c r="G882" s="29"/>
    </row>
    <row r="883" spans="3:7" ht="15.75" customHeight="1" x14ac:dyDescent="0.15">
      <c r="C883" s="25"/>
      <c r="G883" s="29"/>
    </row>
    <row r="884" spans="3:7" ht="15.75" customHeight="1" x14ac:dyDescent="0.15">
      <c r="C884" s="25"/>
      <c r="G884" s="29"/>
    </row>
    <row r="885" spans="3:7" ht="15.75" customHeight="1" x14ac:dyDescent="0.15">
      <c r="C885" s="25"/>
      <c r="G885" s="29"/>
    </row>
    <row r="886" spans="3:7" ht="15.75" customHeight="1" x14ac:dyDescent="0.15">
      <c r="C886" s="25"/>
      <c r="G886" s="29"/>
    </row>
    <row r="887" spans="3:7" ht="15.75" customHeight="1" x14ac:dyDescent="0.15">
      <c r="C887" s="25"/>
      <c r="G887" s="29"/>
    </row>
    <row r="888" spans="3:7" ht="15.75" customHeight="1" x14ac:dyDescent="0.15">
      <c r="C888" s="25"/>
      <c r="G888" s="29"/>
    </row>
    <row r="889" spans="3:7" ht="15.75" customHeight="1" x14ac:dyDescent="0.15">
      <c r="C889" s="25"/>
      <c r="G889" s="29"/>
    </row>
    <row r="890" spans="3:7" ht="15.75" customHeight="1" x14ac:dyDescent="0.15">
      <c r="C890" s="25"/>
      <c r="G890" s="29"/>
    </row>
    <row r="891" spans="3:7" ht="15.75" customHeight="1" x14ac:dyDescent="0.15">
      <c r="C891" s="25"/>
      <c r="G891" s="29"/>
    </row>
    <row r="892" spans="3:7" ht="15.75" customHeight="1" x14ac:dyDescent="0.15">
      <c r="C892" s="25"/>
      <c r="G892" s="29"/>
    </row>
    <row r="893" spans="3:7" ht="15.75" customHeight="1" x14ac:dyDescent="0.15">
      <c r="C893" s="25"/>
      <c r="G893" s="29"/>
    </row>
    <row r="894" spans="3:7" ht="15.75" customHeight="1" x14ac:dyDescent="0.15">
      <c r="C894" s="25"/>
      <c r="G894" s="29"/>
    </row>
    <row r="895" spans="3:7" ht="15.75" customHeight="1" x14ac:dyDescent="0.15">
      <c r="C895" s="25"/>
      <c r="G895" s="29"/>
    </row>
    <row r="896" spans="3:7" ht="15.75" customHeight="1" x14ac:dyDescent="0.15">
      <c r="C896" s="25"/>
      <c r="G896" s="29"/>
    </row>
    <row r="897" spans="3:7" ht="15.75" customHeight="1" x14ac:dyDescent="0.15">
      <c r="C897" s="25"/>
      <c r="G897" s="29"/>
    </row>
    <row r="898" spans="3:7" ht="15.75" customHeight="1" x14ac:dyDescent="0.15">
      <c r="C898" s="25"/>
      <c r="G898" s="29"/>
    </row>
    <row r="899" spans="3:7" ht="15.75" customHeight="1" x14ac:dyDescent="0.15">
      <c r="C899" s="25"/>
      <c r="G899" s="29"/>
    </row>
    <row r="900" spans="3:7" ht="15.75" customHeight="1" x14ac:dyDescent="0.15">
      <c r="C900" s="25"/>
      <c r="G900" s="29"/>
    </row>
    <row r="901" spans="3:7" ht="15.75" customHeight="1" x14ac:dyDescent="0.15">
      <c r="C901" s="25"/>
      <c r="G901" s="29"/>
    </row>
    <row r="902" spans="3:7" ht="15.75" customHeight="1" x14ac:dyDescent="0.15">
      <c r="C902" s="25"/>
      <c r="G902" s="29"/>
    </row>
    <row r="903" spans="3:7" ht="15.75" customHeight="1" x14ac:dyDescent="0.15">
      <c r="C903" s="25"/>
      <c r="G903" s="29"/>
    </row>
    <row r="904" spans="3:7" ht="15.75" customHeight="1" x14ac:dyDescent="0.15">
      <c r="C904" s="25"/>
      <c r="G904" s="29"/>
    </row>
    <row r="905" spans="3:7" ht="15.75" customHeight="1" x14ac:dyDescent="0.15">
      <c r="C905" s="25"/>
      <c r="G905" s="29"/>
    </row>
    <row r="906" spans="3:7" ht="15.75" customHeight="1" x14ac:dyDescent="0.15">
      <c r="C906" s="25"/>
      <c r="G906" s="29"/>
    </row>
    <row r="907" spans="3:7" ht="15.75" customHeight="1" x14ac:dyDescent="0.15">
      <c r="C907" s="25"/>
      <c r="G907" s="29"/>
    </row>
    <row r="908" spans="3:7" ht="15.75" customHeight="1" x14ac:dyDescent="0.15">
      <c r="C908" s="25"/>
      <c r="G908" s="29"/>
    </row>
    <row r="909" spans="3:7" ht="15.75" customHeight="1" x14ac:dyDescent="0.15">
      <c r="C909" s="25"/>
      <c r="G909" s="29"/>
    </row>
    <row r="910" spans="3:7" ht="15.75" customHeight="1" x14ac:dyDescent="0.15">
      <c r="C910" s="25"/>
      <c r="G910" s="29"/>
    </row>
    <row r="911" spans="3:7" ht="15.75" customHeight="1" x14ac:dyDescent="0.15">
      <c r="C911" s="25"/>
      <c r="G911" s="29"/>
    </row>
    <row r="912" spans="3:7" ht="15.75" customHeight="1" x14ac:dyDescent="0.15">
      <c r="C912" s="25"/>
      <c r="G912" s="29"/>
    </row>
    <row r="913" spans="3:7" ht="15.75" customHeight="1" x14ac:dyDescent="0.15">
      <c r="C913" s="25"/>
      <c r="G913" s="29"/>
    </row>
    <row r="914" spans="3:7" ht="15.75" customHeight="1" x14ac:dyDescent="0.15">
      <c r="C914" s="25"/>
      <c r="G914" s="29"/>
    </row>
    <row r="915" spans="3:7" ht="15.75" customHeight="1" x14ac:dyDescent="0.15">
      <c r="C915" s="25"/>
      <c r="G915" s="29"/>
    </row>
    <row r="916" spans="3:7" ht="15.75" customHeight="1" x14ac:dyDescent="0.15">
      <c r="C916" s="25"/>
      <c r="G916" s="29"/>
    </row>
    <row r="917" spans="3:7" ht="15.75" customHeight="1" x14ac:dyDescent="0.15">
      <c r="C917" s="25"/>
      <c r="G917" s="29"/>
    </row>
    <row r="918" spans="3:7" ht="15.75" customHeight="1" x14ac:dyDescent="0.15">
      <c r="C918" s="25"/>
      <c r="G918" s="29"/>
    </row>
    <row r="919" spans="3:7" ht="15.75" customHeight="1" x14ac:dyDescent="0.15">
      <c r="C919" s="25"/>
      <c r="G919" s="29"/>
    </row>
    <row r="920" spans="3:7" ht="15.75" customHeight="1" x14ac:dyDescent="0.15">
      <c r="C920" s="25"/>
      <c r="G920" s="29"/>
    </row>
    <row r="921" spans="3:7" ht="15.75" customHeight="1" x14ac:dyDescent="0.15">
      <c r="C921" s="25"/>
      <c r="G921" s="29"/>
    </row>
    <row r="922" spans="3:7" ht="15.75" customHeight="1" x14ac:dyDescent="0.15">
      <c r="C922" s="25"/>
      <c r="G922" s="29"/>
    </row>
    <row r="923" spans="3:7" ht="15.75" customHeight="1" x14ac:dyDescent="0.15">
      <c r="C923" s="25"/>
      <c r="G923" s="29"/>
    </row>
    <row r="924" spans="3:7" ht="15.75" customHeight="1" x14ac:dyDescent="0.15">
      <c r="C924" s="25"/>
      <c r="G924" s="29"/>
    </row>
    <row r="925" spans="3:7" ht="15.75" customHeight="1" x14ac:dyDescent="0.15">
      <c r="C925" s="25"/>
      <c r="G925" s="29"/>
    </row>
    <row r="926" spans="3:7" ht="15.75" customHeight="1" x14ac:dyDescent="0.15">
      <c r="C926" s="25"/>
      <c r="G926" s="29"/>
    </row>
    <row r="927" spans="3:7" ht="15.75" customHeight="1" x14ac:dyDescent="0.15">
      <c r="C927" s="25"/>
      <c r="G927" s="29"/>
    </row>
    <row r="928" spans="3:7" ht="15.75" customHeight="1" x14ac:dyDescent="0.15">
      <c r="C928" s="25"/>
      <c r="G928" s="29"/>
    </row>
    <row r="929" spans="3:7" ht="15.75" customHeight="1" x14ac:dyDescent="0.15">
      <c r="C929" s="25"/>
      <c r="G929" s="29"/>
    </row>
    <row r="930" spans="3:7" ht="15.75" customHeight="1" x14ac:dyDescent="0.15">
      <c r="C930" s="25"/>
      <c r="G930" s="29"/>
    </row>
    <row r="931" spans="3:7" ht="15.75" customHeight="1" x14ac:dyDescent="0.15">
      <c r="C931" s="25"/>
      <c r="G931" s="29"/>
    </row>
    <row r="932" spans="3:7" ht="15.75" customHeight="1" x14ac:dyDescent="0.15">
      <c r="C932" s="25"/>
      <c r="G932" s="29"/>
    </row>
    <row r="933" spans="3:7" ht="15.75" customHeight="1" x14ac:dyDescent="0.15">
      <c r="C933" s="25"/>
      <c r="G933" s="29"/>
    </row>
    <row r="934" spans="3:7" ht="15.75" customHeight="1" x14ac:dyDescent="0.15">
      <c r="C934" s="25"/>
      <c r="G934" s="29"/>
    </row>
    <row r="935" spans="3:7" ht="15.75" customHeight="1" x14ac:dyDescent="0.15">
      <c r="C935" s="25"/>
      <c r="G935" s="29"/>
    </row>
    <row r="936" spans="3:7" ht="15.75" customHeight="1" x14ac:dyDescent="0.15">
      <c r="C936" s="25"/>
      <c r="G936" s="29"/>
    </row>
    <row r="937" spans="3:7" ht="15.75" customHeight="1" x14ac:dyDescent="0.15">
      <c r="C937" s="25"/>
      <c r="G937" s="29"/>
    </row>
    <row r="938" spans="3:7" ht="15.75" customHeight="1" x14ac:dyDescent="0.15">
      <c r="C938" s="25"/>
      <c r="G938" s="29"/>
    </row>
    <row r="939" spans="3:7" ht="15.75" customHeight="1" x14ac:dyDescent="0.15">
      <c r="C939" s="25"/>
      <c r="G939" s="29"/>
    </row>
    <row r="940" spans="3:7" ht="15.75" customHeight="1" x14ac:dyDescent="0.15">
      <c r="C940" s="25"/>
      <c r="G940" s="29"/>
    </row>
    <row r="941" spans="3:7" ht="15.75" customHeight="1" x14ac:dyDescent="0.15">
      <c r="C941" s="25"/>
      <c r="G941" s="29"/>
    </row>
    <row r="942" spans="3:7" ht="15.75" customHeight="1" x14ac:dyDescent="0.15">
      <c r="C942" s="25"/>
      <c r="G942" s="29"/>
    </row>
    <row r="943" spans="3:7" ht="15.75" customHeight="1" x14ac:dyDescent="0.15">
      <c r="C943" s="25"/>
      <c r="G943" s="29"/>
    </row>
    <row r="944" spans="3:7" ht="15.75" customHeight="1" x14ac:dyDescent="0.15">
      <c r="C944" s="25"/>
      <c r="G944" s="29"/>
    </row>
    <row r="945" spans="3:7" ht="15.75" customHeight="1" x14ac:dyDescent="0.15">
      <c r="C945" s="25"/>
      <c r="G945" s="29"/>
    </row>
    <row r="946" spans="3:7" ht="15.75" customHeight="1" x14ac:dyDescent="0.15">
      <c r="C946" s="25"/>
      <c r="G946" s="29"/>
    </row>
    <row r="947" spans="3:7" ht="15.75" customHeight="1" x14ac:dyDescent="0.15">
      <c r="C947" s="25"/>
      <c r="G947" s="29"/>
    </row>
    <row r="948" spans="3:7" ht="15.75" customHeight="1" x14ac:dyDescent="0.15">
      <c r="C948" s="25"/>
      <c r="G948" s="29"/>
    </row>
    <row r="949" spans="3:7" ht="15.75" customHeight="1" x14ac:dyDescent="0.15">
      <c r="C949" s="25"/>
      <c r="G949" s="29"/>
    </row>
    <row r="950" spans="3:7" ht="15.75" customHeight="1" x14ac:dyDescent="0.15">
      <c r="C950" s="25"/>
      <c r="G950" s="29"/>
    </row>
    <row r="951" spans="3:7" ht="15.75" customHeight="1" x14ac:dyDescent="0.15">
      <c r="C951" s="25"/>
      <c r="G951" s="29"/>
    </row>
    <row r="952" spans="3:7" ht="15.75" customHeight="1" x14ac:dyDescent="0.15">
      <c r="C952" s="25"/>
      <c r="G952" s="29"/>
    </row>
    <row r="953" spans="3:7" ht="15.75" customHeight="1" x14ac:dyDescent="0.15">
      <c r="C953" s="25"/>
      <c r="G953" s="29"/>
    </row>
    <row r="954" spans="3:7" ht="15.75" customHeight="1" x14ac:dyDescent="0.15">
      <c r="C954" s="25"/>
      <c r="G954" s="29"/>
    </row>
    <row r="955" spans="3:7" ht="15.75" customHeight="1" x14ac:dyDescent="0.15">
      <c r="C955" s="25"/>
      <c r="G955" s="29"/>
    </row>
    <row r="956" spans="3:7" ht="15.75" customHeight="1" x14ac:dyDescent="0.15">
      <c r="C956" s="25"/>
      <c r="G956" s="29"/>
    </row>
    <row r="957" spans="3:7" ht="15.75" customHeight="1" x14ac:dyDescent="0.15">
      <c r="C957" s="25"/>
      <c r="G957" s="29"/>
    </row>
    <row r="958" spans="3:7" ht="15.75" customHeight="1" x14ac:dyDescent="0.15">
      <c r="C958" s="25"/>
      <c r="G958" s="29"/>
    </row>
    <row r="959" spans="3:7" ht="15.75" customHeight="1" x14ac:dyDescent="0.15">
      <c r="C959" s="25"/>
      <c r="G959" s="29"/>
    </row>
    <row r="960" spans="3:7" ht="15.75" customHeight="1" x14ac:dyDescent="0.15">
      <c r="C960" s="25"/>
      <c r="G960" s="29"/>
    </row>
    <row r="961" spans="3:7" ht="15.75" customHeight="1" x14ac:dyDescent="0.15">
      <c r="C961" s="25"/>
      <c r="G961" s="29"/>
    </row>
    <row r="962" spans="3:7" ht="15.75" customHeight="1" x14ac:dyDescent="0.15">
      <c r="C962" s="25"/>
      <c r="G962" s="29"/>
    </row>
    <row r="963" spans="3:7" ht="15.75" customHeight="1" x14ac:dyDescent="0.15">
      <c r="C963" s="25"/>
      <c r="G963" s="29"/>
    </row>
    <row r="964" spans="3:7" ht="15.75" customHeight="1" x14ac:dyDescent="0.15">
      <c r="C964" s="25"/>
      <c r="G964" s="29"/>
    </row>
    <row r="965" spans="3:7" ht="15.75" customHeight="1" x14ac:dyDescent="0.15">
      <c r="C965" s="25"/>
      <c r="G965" s="29"/>
    </row>
    <row r="966" spans="3:7" ht="15.75" customHeight="1" x14ac:dyDescent="0.15">
      <c r="C966" s="25"/>
      <c r="G966" s="29"/>
    </row>
    <row r="967" spans="3:7" ht="15.75" customHeight="1" x14ac:dyDescent="0.15">
      <c r="C967" s="25"/>
      <c r="G967" s="29"/>
    </row>
    <row r="968" spans="3:7" ht="15.75" customHeight="1" x14ac:dyDescent="0.15">
      <c r="C968" s="25"/>
      <c r="G968" s="29"/>
    </row>
    <row r="969" spans="3:7" ht="15.75" customHeight="1" x14ac:dyDescent="0.15">
      <c r="C969" s="25"/>
      <c r="G969" s="29"/>
    </row>
    <row r="970" spans="3:7" ht="15.75" customHeight="1" x14ac:dyDescent="0.15">
      <c r="C970" s="25"/>
      <c r="G970" s="29"/>
    </row>
    <row r="971" spans="3:7" ht="15.75" customHeight="1" x14ac:dyDescent="0.15">
      <c r="C971" s="25"/>
      <c r="G971" s="29"/>
    </row>
    <row r="972" spans="3:7" ht="15.75" customHeight="1" x14ac:dyDescent="0.15">
      <c r="C972" s="25"/>
      <c r="G972" s="29"/>
    </row>
    <row r="973" spans="3:7" ht="15.75" customHeight="1" x14ac:dyDescent="0.15">
      <c r="C973" s="25"/>
      <c r="G973" s="29"/>
    </row>
    <row r="974" spans="3:7" ht="15.75" customHeight="1" x14ac:dyDescent="0.15">
      <c r="C974" s="25"/>
      <c r="G974" s="29"/>
    </row>
    <row r="975" spans="3:7" ht="15.75" customHeight="1" x14ac:dyDescent="0.15">
      <c r="C975" s="25"/>
      <c r="G975" s="29"/>
    </row>
    <row r="976" spans="3:7" ht="15.75" customHeight="1" x14ac:dyDescent="0.15">
      <c r="C976" s="25"/>
      <c r="G976" s="29"/>
    </row>
    <row r="977" spans="3:7" ht="15.75" customHeight="1" x14ac:dyDescent="0.15">
      <c r="C977" s="25"/>
      <c r="G977" s="29"/>
    </row>
    <row r="978" spans="3:7" ht="15.75" customHeight="1" x14ac:dyDescent="0.15">
      <c r="C978" s="25"/>
      <c r="G978" s="29"/>
    </row>
    <row r="979" spans="3:7" ht="15.75" customHeight="1" x14ac:dyDescent="0.15">
      <c r="C979" s="25"/>
      <c r="G979" s="29"/>
    </row>
    <row r="980" spans="3:7" ht="15.75" customHeight="1" x14ac:dyDescent="0.15">
      <c r="C980" s="25"/>
      <c r="G980" s="29"/>
    </row>
    <row r="981" spans="3:7" ht="15.75" customHeight="1" x14ac:dyDescent="0.15">
      <c r="C981" s="25"/>
      <c r="G981" s="29"/>
    </row>
    <row r="982" spans="3:7" ht="15.75" customHeight="1" x14ac:dyDescent="0.15">
      <c r="C982" s="25"/>
      <c r="G982" s="29"/>
    </row>
    <row r="983" spans="3:7" ht="15.75" customHeight="1" x14ac:dyDescent="0.15">
      <c r="C983" s="25"/>
      <c r="G983" s="29"/>
    </row>
    <row r="984" spans="3:7" ht="15.75" customHeight="1" x14ac:dyDescent="0.15">
      <c r="C984" s="25"/>
      <c r="G984" s="29"/>
    </row>
    <row r="985" spans="3:7" ht="15.75" customHeight="1" x14ac:dyDescent="0.15">
      <c r="C985" s="25"/>
      <c r="G985" s="29"/>
    </row>
    <row r="986" spans="3:7" ht="15.75" customHeight="1" x14ac:dyDescent="0.15">
      <c r="C986" s="25"/>
      <c r="G986" s="29"/>
    </row>
    <row r="987" spans="3:7" ht="15.75" customHeight="1" x14ac:dyDescent="0.15">
      <c r="C987" s="25"/>
      <c r="G987" s="29"/>
    </row>
    <row r="988" spans="3:7" ht="15.75" customHeight="1" x14ac:dyDescent="0.15">
      <c r="C988" s="25"/>
      <c r="G988" s="29"/>
    </row>
    <row r="989" spans="3:7" ht="15.75" customHeight="1" x14ac:dyDescent="0.15">
      <c r="C989" s="25"/>
      <c r="G989" s="29"/>
    </row>
    <row r="990" spans="3:7" ht="15.75" customHeight="1" x14ac:dyDescent="0.15">
      <c r="C990" s="25"/>
      <c r="G990" s="29"/>
    </row>
    <row r="991" spans="3:7" ht="15.75" customHeight="1" x14ac:dyDescent="0.15">
      <c r="C991" s="25"/>
      <c r="G991" s="29"/>
    </row>
    <row r="992" spans="3:7" ht="15.75" customHeight="1" x14ac:dyDescent="0.15">
      <c r="C992" s="25"/>
      <c r="G992" s="29"/>
    </row>
    <row r="993" spans="3:7" ht="15.75" customHeight="1" x14ac:dyDescent="0.15">
      <c r="C993" s="25"/>
      <c r="G993" s="29"/>
    </row>
    <row r="994" spans="3:7" ht="15.75" customHeight="1" x14ac:dyDescent="0.15">
      <c r="C994" s="25"/>
      <c r="G994" s="29"/>
    </row>
    <row r="995" spans="3:7" ht="15.75" customHeight="1" x14ac:dyDescent="0.15">
      <c r="C995" s="25"/>
      <c r="G995" s="29"/>
    </row>
    <row r="996" spans="3:7" ht="15.75" customHeight="1" x14ac:dyDescent="0.15">
      <c r="C996" s="25"/>
      <c r="G996" s="29"/>
    </row>
    <row r="997" spans="3:7" ht="15.75" customHeight="1" x14ac:dyDescent="0.15">
      <c r="C997" s="25"/>
      <c r="G997" s="29"/>
    </row>
    <row r="998" spans="3:7" ht="15.75" customHeight="1" x14ac:dyDescent="0.15">
      <c r="C998" s="25"/>
      <c r="G998" s="29"/>
    </row>
    <row r="999" spans="3:7" ht="15.75" customHeight="1" x14ac:dyDescent="0.15">
      <c r="C999" s="25"/>
      <c r="G999" s="29"/>
    </row>
  </sheetData>
  <mergeCells count="2">
    <mergeCell ref="C5:E5"/>
    <mergeCell ref="F5:G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00"/>
  <sheetViews>
    <sheetView showGridLines="0" topLeftCell="B6" zoomScale="80" zoomScaleNormal="80" workbookViewId="0">
      <selection activeCell="C10" sqref="C10"/>
    </sheetView>
  </sheetViews>
  <sheetFormatPr baseColWidth="10" defaultColWidth="14.5" defaultRowHeight="11" x14ac:dyDescent="0.15"/>
  <cols>
    <col min="1" max="1" width="4.5" style="24" customWidth="1"/>
    <col min="2" max="2" width="50.6640625" style="24" customWidth="1"/>
    <col min="3" max="3" width="50.6640625" style="25" customWidth="1"/>
    <col min="4" max="4" width="9.1640625" style="24" bestFit="1" customWidth="1"/>
    <col min="5" max="5" width="11.5" style="24" bestFit="1" customWidth="1"/>
    <col min="6" max="6" width="8.5" style="24" bestFit="1" customWidth="1"/>
    <col min="7" max="7" width="3.1640625" style="24" bestFit="1" customWidth="1"/>
    <col min="8" max="8" width="5.83203125" style="24" bestFit="1" customWidth="1"/>
    <col min="9" max="9" width="5.5" style="24" bestFit="1" customWidth="1"/>
    <col min="10" max="11" width="3.1640625" style="24" bestFit="1" customWidth="1"/>
    <col min="12" max="12" width="7.33203125" style="24" bestFit="1" customWidth="1"/>
    <col min="13" max="13" width="7.5" style="24" bestFit="1" customWidth="1"/>
    <col min="14" max="15" width="3.1640625" style="24" bestFit="1" customWidth="1"/>
    <col min="16" max="16" width="5.83203125" style="24" bestFit="1" customWidth="1"/>
    <col min="17" max="17" width="3.1640625" style="24" bestFit="1" customWidth="1"/>
    <col min="18" max="18" width="4.6640625" style="24" bestFit="1" customWidth="1"/>
    <col min="19" max="19" width="5.5" style="24" bestFit="1" customWidth="1"/>
    <col min="20" max="20" width="5.83203125" style="24" bestFit="1" customWidth="1"/>
    <col min="21" max="21" width="4.6640625" style="24" bestFit="1" customWidth="1"/>
    <col min="22" max="22" width="3.1640625" style="24" bestFit="1" customWidth="1"/>
    <col min="23" max="23" width="7.33203125" style="24" bestFit="1" customWidth="1"/>
    <col min="24" max="25" width="3.1640625" style="24" bestFit="1" customWidth="1"/>
    <col min="26" max="27" width="5.83203125" style="24" bestFit="1" customWidth="1"/>
    <col min="28" max="28" width="5.33203125" style="24" bestFit="1" customWidth="1"/>
    <col min="29" max="29" width="4.6640625" style="24" bestFit="1" customWidth="1"/>
    <col min="30" max="31" width="5.83203125" style="24" bestFit="1" customWidth="1"/>
    <col min="32" max="32" width="7.33203125" style="24" bestFit="1" customWidth="1"/>
    <col min="33" max="33" width="5.83203125" style="24" bestFit="1" customWidth="1"/>
    <col min="34" max="34" width="3.1640625" style="24" bestFit="1" customWidth="1"/>
    <col min="35" max="36" width="5.83203125" style="24" bestFit="1" customWidth="1"/>
    <col min="37" max="38" width="3.1640625" style="24" bestFit="1" customWidth="1"/>
    <col min="39" max="39" width="8.6640625" style="24" bestFit="1" customWidth="1"/>
    <col min="40" max="16384" width="14.5" style="24"/>
  </cols>
  <sheetData>
    <row r="1" spans="1:39" ht="10.5" customHeight="1" x14ac:dyDescent="0.15">
      <c r="A1" s="42"/>
      <c r="B1" s="42"/>
      <c r="AM1" s="29"/>
    </row>
    <row r="2" spans="1:39" ht="39" x14ac:dyDescent="0.15">
      <c r="A2" s="43" t="s">
        <v>0</v>
      </c>
      <c r="B2" s="41" t="s">
        <v>1</v>
      </c>
      <c r="AM2" s="29"/>
    </row>
    <row r="3" spans="1:39" ht="26" x14ac:dyDescent="0.15">
      <c r="A3" s="43" t="s">
        <v>2</v>
      </c>
      <c r="B3" s="41" t="s">
        <v>3</v>
      </c>
      <c r="AM3" s="29"/>
    </row>
    <row r="4" spans="1:39" ht="10.5" customHeight="1" x14ac:dyDescent="0.15">
      <c r="A4" s="26"/>
      <c r="B4" s="25"/>
      <c r="AM4" s="29"/>
    </row>
    <row r="5" spans="1:39" s="25" customFormat="1" ht="15" customHeight="1" x14ac:dyDescent="0.15">
      <c r="C5" s="52" t="s">
        <v>63</v>
      </c>
      <c r="D5" s="53"/>
      <c r="E5" s="54"/>
      <c r="F5" s="55" t="s">
        <v>25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6"/>
    </row>
    <row r="6" spans="1:39" s="25" customFormat="1" ht="65" x14ac:dyDescent="0.15">
      <c r="C6" s="18" t="s">
        <v>5</v>
      </c>
      <c r="D6" s="18" t="s">
        <v>64</v>
      </c>
      <c r="E6" s="18" t="s">
        <v>7</v>
      </c>
      <c r="F6" s="28" t="s">
        <v>26</v>
      </c>
      <c r="G6" s="28" t="s">
        <v>27</v>
      </c>
      <c r="H6" s="28" t="s">
        <v>28</v>
      </c>
      <c r="I6" s="28" t="s">
        <v>29</v>
      </c>
      <c r="J6" s="28" t="s">
        <v>30</v>
      </c>
      <c r="K6" s="28" t="s">
        <v>31</v>
      </c>
      <c r="L6" s="28" t="s">
        <v>32</v>
      </c>
      <c r="M6" s="28" t="s">
        <v>33</v>
      </c>
      <c r="N6" s="28" t="s">
        <v>34</v>
      </c>
      <c r="O6" s="28" t="s">
        <v>35</v>
      </c>
      <c r="P6" s="28" t="s">
        <v>36</v>
      </c>
      <c r="Q6" s="28" t="s">
        <v>37</v>
      </c>
      <c r="R6" s="28" t="s">
        <v>38</v>
      </c>
      <c r="S6" s="28" t="s">
        <v>39</v>
      </c>
      <c r="T6" s="28" t="s">
        <v>40</v>
      </c>
      <c r="U6" s="28" t="s">
        <v>41</v>
      </c>
      <c r="V6" s="28" t="s">
        <v>42</v>
      </c>
      <c r="W6" s="28" t="s">
        <v>43</v>
      </c>
      <c r="X6" s="28" t="s">
        <v>44</v>
      </c>
      <c r="Y6" s="28" t="s">
        <v>45</v>
      </c>
      <c r="Z6" s="28" t="s">
        <v>46</v>
      </c>
      <c r="AA6" s="28" t="s">
        <v>47</v>
      </c>
      <c r="AB6" s="28" t="s">
        <v>48</v>
      </c>
      <c r="AC6" s="28" t="s">
        <v>49</v>
      </c>
      <c r="AD6" s="28" t="s">
        <v>50</v>
      </c>
      <c r="AE6" s="28" t="s">
        <v>51</v>
      </c>
      <c r="AF6" s="28" t="s">
        <v>52</v>
      </c>
      <c r="AG6" s="28" t="s">
        <v>53</v>
      </c>
      <c r="AH6" s="28" t="s">
        <v>54</v>
      </c>
      <c r="AI6" s="28" t="s">
        <v>55</v>
      </c>
      <c r="AJ6" s="28" t="s">
        <v>56</v>
      </c>
      <c r="AK6" s="28" t="s">
        <v>57</v>
      </c>
      <c r="AL6" s="28" t="s">
        <v>58</v>
      </c>
      <c r="AM6" s="28" t="s">
        <v>59</v>
      </c>
    </row>
    <row r="7" spans="1:39" s="25" customFormat="1" ht="36" x14ac:dyDescent="0.15">
      <c r="C7" s="38" t="s">
        <v>65</v>
      </c>
      <c r="D7" s="39">
        <v>3060555061</v>
      </c>
      <c r="E7" s="39">
        <v>3033469712.3099999</v>
      </c>
      <c r="F7" s="40">
        <f>435385084+1185466142.31</f>
        <v>1620851226.3099999</v>
      </c>
      <c r="G7" s="30"/>
      <c r="H7" s="30"/>
      <c r="I7" s="30"/>
      <c r="J7" s="30"/>
      <c r="K7" s="30"/>
      <c r="L7" s="40">
        <v>1412618486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44">
        <f t="shared" ref="AM7:AM18" si="0">SUM(F7:AL7)</f>
        <v>3033469712.3099999</v>
      </c>
    </row>
    <row r="8" spans="1:39" s="25" customFormat="1" ht="36" x14ac:dyDescent="0.15">
      <c r="C8" s="38" t="s">
        <v>66</v>
      </c>
      <c r="D8" s="39">
        <v>8219826054</v>
      </c>
      <c r="E8" s="39">
        <v>7155181319.1700001</v>
      </c>
      <c r="F8" s="39">
        <v>10933488</v>
      </c>
      <c r="G8" s="30"/>
      <c r="H8" s="30"/>
      <c r="I8" s="39">
        <v>415692299.30000001</v>
      </c>
      <c r="J8" s="30"/>
      <c r="K8" s="30"/>
      <c r="L8" s="39">
        <v>41569229.93</v>
      </c>
      <c r="M8" s="39">
        <v>3651411704.27</v>
      </c>
      <c r="N8" s="30"/>
      <c r="O8" s="30"/>
      <c r="P8" s="39">
        <v>482407231.74000001</v>
      </c>
      <c r="Q8" s="39">
        <v>0</v>
      </c>
      <c r="R8" s="39">
        <v>83138459.859999999</v>
      </c>
      <c r="S8" s="39">
        <v>440838001.81</v>
      </c>
      <c r="T8" s="39">
        <v>0</v>
      </c>
      <c r="U8" s="39">
        <v>41569229.93</v>
      </c>
      <c r="V8" s="30"/>
      <c r="W8" s="39">
        <v>1322514010.9400001</v>
      </c>
      <c r="X8" s="39">
        <v>0</v>
      </c>
      <c r="Y8" s="30"/>
      <c r="Z8" s="30"/>
      <c r="AA8" s="39">
        <v>124707687.81999999</v>
      </c>
      <c r="AB8" s="39">
        <v>0</v>
      </c>
      <c r="AC8" s="39">
        <v>83138459.859999999</v>
      </c>
      <c r="AD8" s="30"/>
      <c r="AE8" s="39">
        <v>0</v>
      </c>
      <c r="AF8" s="30"/>
      <c r="AG8" s="39">
        <v>207846136.06</v>
      </c>
      <c r="AH8" s="30"/>
      <c r="AI8" s="39">
        <v>249415379.65000001</v>
      </c>
      <c r="AJ8" s="39">
        <v>0</v>
      </c>
      <c r="AK8" s="30"/>
      <c r="AL8" s="30"/>
      <c r="AM8" s="44">
        <f t="shared" si="0"/>
        <v>7155181319.1700001</v>
      </c>
    </row>
    <row r="9" spans="1:39" s="25" customFormat="1" ht="24" x14ac:dyDescent="0.15">
      <c r="C9" s="38" t="s">
        <v>67</v>
      </c>
      <c r="D9" s="39">
        <v>0</v>
      </c>
      <c r="E9" s="39">
        <v>0</v>
      </c>
      <c r="F9" s="39">
        <v>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44">
        <f t="shared" si="0"/>
        <v>0</v>
      </c>
    </row>
    <row r="10" spans="1:39" s="25" customFormat="1" ht="24" x14ac:dyDescent="0.15">
      <c r="C10" s="38" t="s">
        <v>12</v>
      </c>
      <c r="D10" s="39">
        <v>95000000</v>
      </c>
      <c r="E10" s="39">
        <v>73775429</v>
      </c>
      <c r="F10" s="39">
        <v>73775429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44">
        <f t="shared" si="0"/>
        <v>73775429</v>
      </c>
    </row>
    <row r="11" spans="1:39" s="25" customFormat="1" ht="36" x14ac:dyDescent="0.15">
      <c r="C11" s="38" t="s">
        <v>68</v>
      </c>
      <c r="D11" s="39">
        <v>6012981091</v>
      </c>
      <c r="E11" s="39">
        <v>1470793351</v>
      </c>
      <c r="F11" s="39">
        <v>1470793351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44">
        <f t="shared" si="0"/>
        <v>1470793351</v>
      </c>
    </row>
    <row r="12" spans="1:39" s="25" customFormat="1" ht="48" x14ac:dyDescent="0.15">
      <c r="C12" s="38" t="s">
        <v>69</v>
      </c>
      <c r="D12" s="39">
        <v>4382664528</v>
      </c>
      <c r="E12" s="39">
        <v>3917798652.75</v>
      </c>
      <c r="F12" s="39">
        <f>1523478516+594320136.75</f>
        <v>2117798652.75</v>
      </c>
      <c r="G12" s="39"/>
      <c r="H12" s="39">
        <v>900000000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>
        <f>112500000+112500000+112500000+112500000</f>
        <v>450000000</v>
      </c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>
        <v>450000000</v>
      </c>
      <c r="AH12" s="39"/>
      <c r="AI12" s="39"/>
      <c r="AJ12" s="39"/>
      <c r="AK12" s="39"/>
      <c r="AL12" s="39"/>
      <c r="AM12" s="44">
        <f t="shared" si="0"/>
        <v>3917798652.75</v>
      </c>
    </row>
    <row r="13" spans="1:39" s="25" customFormat="1" ht="24" x14ac:dyDescent="0.15">
      <c r="C13" s="38" t="s">
        <v>70</v>
      </c>
      <c r="D13" s="39">
        <v>8780000000</v>
      </c>
      <c r="E13" s="39">
        <v>8721306532.8799992</v>
      </c>
      <c r="F13" s="39">
        <v>7031622736.8800001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9">
        <v>574204680</v>
      </c>
      <c r="AA13" s="39">
        <v>619126344</v>
      </c>
      <c r="AB13" s="30"/>
      <c r="AC13" s="30"/>
      <c r="AD13" s="30"/>
      <c r="AE13" s="30"/>
      <c r="AF13" s="30"/>
      <c r="AG13" s="30"/>
      <c r="AH13" s="30"/>
      <c r="AI13" s="30"/>
      <c r="AJ13" s="39">
        <v>496352772</v>
      </c>
      <c r="AK13" s="30"/>
      <c r="AL13" s="30"/>
      <c r="AM13" s="44">
        <f t="shared" si="0"/>
        <v>8721306532.8800011</v>
      </c>
    </row>
    <row r="14" spans="1:39" s="25" customFormat="1" ht="36" x14ac:dyDescent="0.15">
      <c r="C14" s="38" t="s">
        <v>71</v>
      </c>
      <c r="D14" s="39">
        <v>5172482943</v>
      </c>
      <c r="E14" s="39">
        <v>5046815435</v>
      </c>
      <c r="F14" s="39">
        <v>5046815435</v>
      </c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44">
        <f t="shared" si="0"/>
        <v>5046815435</v>
      </c>
    </row>
    <row r="15" spans="1:39" s="25" customFormat="1" ht="24" x14ac:dyDescent="0.15">
      <c r="C15" s="38" t="s">
        <v>72</v>
      </c>
      <c r="D15" s="39">
        <v>9323653775</v>
      </c>
      <c r="E15" s="39">
        <v>8696601889.0799999</v>
      </c>
      <c r="F15" s="39">
        <v>8696601889.0799999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44">
        <f t="shared" si="0"/>
        <v>8696601889.0799999</v>
      </c>
    </row>
    <row r="16" spans="1:39" s="25" customFormat="1" ht="24" x14ac:dyDescent="0.15">
      <c r="C16" s="38" t="s">
        <v>73</v>
      </c>
      <c r="D16" s="39">
        <v>8893257214</v>
      </c>
      <c r="E16" s="39">
        <v>8448323129.1999998</v>
      </c>
      <c r="F16" s="39">
        <v>5998034651</v>
      </c>
      <c r="G16" s="30"/>
      <c r="H16" s="30"/>
      <c r="I16" s="30"/>
      <c r="J16" s="30"/>
      <c r="K16" s="30"/>
      <c r="L16" s="30"/>
      <c r="M16" s="39">
        <v>674280000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9">
        <v>591702766</v>
      </c>
      <c r="AE16" s="39">
        <v>591602855</v>
      </c>
      <c r="AF16" s="30"/>
      <c r="AG16" s="30"/>
      <c r="AH16" s="30"/>
      <c r="AI16" s="39">
        <v>592702855</v>
      </c>
      <c r="AJ16" s="30"/>
      <c r="AK16" s="30"/>
      <c r="AL16" s="30"/>
      <c r="AM16" s="44">
        <f t="shared" si="0"/>
        <v>8448323127</v>
      </c>
    </row>
    <row r="17" spans="3:39" s="25" customFormat="1" ht="24" x14ac:dyDescent="0.15">
      <c r="C17" s="38" t="s">
        <v>74</v>
      </c>
      <c r="D17" s="39">
        <v>3000000000</v>
      </c>
      <c r="E17" s="39">
        <v>3000000000</v>
      </c>
      <c r="F17" s="39">
        <v>3000000000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44">
        <f t="shared" si="0"/>
        <v>3000000000</v>
      </c>
    </row>
    <row r="18" spans="3:39" s="25" customFormat="1" ht="24" x14ac:dyDescent="0.15">
      <c r="C18" s="38" t="s">
        <v>75</v>
      </c>
      <c r="D18" s="39">
        <v>493956360</v>
      </c>
      <c r="E18" s="39">
        <v>493825572</v>
      </c>
      <c r="F18" s="39">
        <v>493825572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44">
        <f t="shared" si="0"/>
        <v>493825572</v>
      </c>
    </row>
    <row r="19" spans="3:39" s="25" customFormat="1" ht="12" x14ac:dyDescent="0.15">
      <c r="C19" s="22" t="s">
        <v>76</v>
      </c>
      <c r="D19" s="23">
        <v>57434377026</v>
      </c>
      <c r="E19" s="23">
        <v>50057891022.389999</v>
      </c>
      <c r="F19" s="23">
        <f>SUM(F7:F18)</f>
        <v>35561052431.019997</v>
      </c>
      <c r="G19" s="23">
        <f t="shared" ref="G19:AM19" si="1">SUM(G7:G18)</f>
        <v>0</v>
      </c>
      <c r="H19" s="23">
        <f t="shared" si="1"/>
        <v>900000000</v>
      </c>
      <c r="I19" s="23">
        <f t="shared" si="1"/>
        <v>415692299.30000001</v>
      </c>
      <c r="J19" s="23">
        <f t="shared" si="1"/>
        <v>0</v>
      </c>
      <c r="K19" s="23">
        <f t="shared" si="1"/>
        <v>0</v>
      </c>
      <c r="L19" s="23">
        <f t="shared" si="1"/>
        <v>1454187715.9300001</v>
      </c>
      <c r="M19" s="23">
        <f t="shared" si="1"/>
        <v>4325691704.2700005</v>
      </c>
      <c r="N19" s="23">
        <f t="shared" si="1"/>
        <v>0</v>
      </c>
      <c r="O19" s="23">
        <f t="shared" si="1"/>
        <v>0</v>
      </c>
      <c r="P19" s="23">
        <f t="shared" si="1"/>
        <v>482407231.74000001</v>
      </c>
      <c r="Q19" s="23">
        <f t="shared" si="1"/>
        <v>0</v>
      </c>
      <c r="R19" s="23">
        <f t="shared" si="1"/>
        <v>83138459.859999999</v>
      </c>
      <c r="S19" s="23">
        <f t="shared" si="1"/>
        <v>440838001.81</v>
      </c>
      <c r="T19" s="23">
        <f t="shared" si="1"/>
        <v>450000000</v>
      </c>
      <c r="U19" s="23">
        <f t="shared" si="1"/>
        <v>41569229.93</v>
      </c>
      <c r="V19" s="23">
        <f t="shared" si="1"/>
        <v>0</v>
      </c>
      <c r="W19" s="23">
        <f t="shared" si="1"/>
        <v>1322514010.9400001</v>
      </c>
      <c r="X19" s="23">
        <f t="shared" si="1"/>
        <v>0</v>
      </c>
      <c r="Y19" s="23">
        <f t="shared" si="1"/>
        <v>0</v>
      </c>
      <c r="Z19" s="23">
        <f t="shared" si="1"/>
        <v>574204680</v>
      </c>
      <c r="AA19" s="23">
        <f t="shared" si="1"/>
        <v>743834031.81999993</v>
      </c>
      <c r="AB19" s="23">
        <f t="shared" si="1"/>
        <v>0</v>
      </c>
      <c r="AC19" s="23">
        <f t="shared" si="1"/>
        <v>83138459.859999999</v>
      </c>
      <c r="AD19" s="23">
        <f t="shared" si="1"/>
        <v>591702766</v>
      </c>
      <c r="AE19" s="23">
        <f t="shared" si="1"/>
        <v>591602855</v>
      </c>
      <c r="AF19" s="23">
        <f t="shared" si="1"/>
        <v>0</v>
      </c>
      <c r="AG19" s="23">
        <f t="shared" si="1"/>
        <v>657846136.05999994</v>
      </c>
      <c r="AH19" s="23">
        <f t="shared" si="1"/>
        <v>0</v>
      </c>
      <c r="AI19" s="23">
        <f t="shared" si="1"/>
        <v>842118234.64999998</v>
      </c>
      <c r="AJ19" s="23">
        <f t="shared" si="1"/>
        <v>496352772</v>
      </c>
      <c r="AK19" s="23">
        <f t="shared" si="1"/>
        <v>0</v>
      </c>
      <c r="AL19" s="23">
        <f t="shared" si="1"/>
        <v>0</v>
      </c>
      <c r="AM19" s="23">
        <f t="shared" si="1"/>
        <v>50057891020.190002</v>
      </c>
    </row>
    <row r="20" spans="3:39" x14ac:dyDescent="0.15">
      <c r="AM20" s="29"/>
    </row>
    <row r="21" spans="3:39" x14ac:dyDescent="0.15">
      <c r="AM21" s="29"/>
    </row>
    <row r="22" spans="3:39" x14ac:dyDescent="0.15">
      <c r="AM22" s="29"/>
    </row>
    <row r="23" spans="3:39" x14ac:dyDescent="0.15">
      <c r="AM23" s="29"/>
    </row>
    <row r="24" spans="3:39" x14ac:dyDescent="0.15">
      <c r="AM24" s="29"/>
    </row>
    <row r="25" spans="3:39" x14ac:dyDescent="0.15">
      <c r="AM25" s="29"/>
    </row>
    <row r="26" spans="3:39" x14ac:dyDescent="0.15">
      <c r="AM26" s="29"/>
    </row>
    <row r="27" spans="3:39" x14ac:dyDescent="0.15">
      <c r="AM27" s="29"/>
    </row>
    <row r="28" spans="3:39" x14ac:dyDescent="0.15">
      <c r="AM28" s="29"/>
    </row>
    <row r="29" spans="3:39" x14ac:dyDescent="0.15">
      <c r="AM29" s="29"/>
    </row>
    <row r="30" spans="3:39" x14ac:dyDescent="0.15">
      <c r="AM30" s="29"/>
    </row>
    <row r="31" spans="3:39" x14ac:dyDescent="0.15">
      <c r="AM31" s="29"/>
    </row>
    <row r="32" spans="3:39" x14ac:dyDescent="0.15">
      <c r="AM32" s="29"/>
    </row>
    <row r="33" spans="39:39" x14ac:dyDescent="0.15">
      <c r="AM33" s="29"/>
    </row>
    <row r="34" spans="39:39" x14ac:dyDescent="0.15">
      <c r="AM34" s="29"/>
    </row>
    <row r="35" spans="39:39" x14ac:dyDescent="0.15">
      <c r="AM35" s="29"/>
    </row>
    <row r="36" spans="39:39" x14ac:dyDescent="0.15">
      <c r="AM36" s="29"/>
    </row>
    <row r="37" spans="39:39" x14ac:dyDescent="0.15">
      <c r="AM37" s="29"/>
    </row>
    <row r="38" spans="39:39" x14ac:dyDescent="0.15">
      <c r="AM38" s="29"/>
    </row>
    <row r="39" spans="39:39" x14ac:dyDescent="0.15">
      <c r="AM39" s="29"/>
    </row>
    <row r="40" spans="39:39" x14ac:dyDescent="0.15">
      <c r="AM40" s="29"/>
    </row>
    <row r="41" spans="39:39" x14ac:dyDescent="0.15">
      <c r="AM41" s="29"/>
    </row>
    <row r="42" spans="39:39" x14ac:dyDescent="0.15">
      <c r="AM42" s="29"/>
    </row>
    <row r="43" spans="39:39" x14ac:dyDescent="0.15">
      <c r="AM43" s="29"/>
    </row>
    <row r="44" spans="39:39" x14ac:dyDescent="0.15">
      <c r="AM44" s="29"/>
    </row>
    <row r="45" spans="39:39" x14ac:dyDescent="0.15">
      <c r="AM45" s="29"/>
    </row>
    <row r="46" spans="39:39" x14ac:dyDescent="0.15">
      <c r="AM46" s="29"/>
    </row>
    <row r="47" spans="39:39" x14ac:dyDescent="0.15">
      <c r="AM47" s="29"/>
    </row>
    <row r="48" spans="39:39" x14ac:dyDescent="0.15">
      <c r="AM48" s="29"/>
    </row>
    <row r="49" spans="39:39" x14ac:dyDescent="0.15">
      <c r="AM49" s="29"/>
    </row>
    <row r="50" spans="39:39" x14ac:dyDescent="0.15">
      <c r="AM50" s="29"/>
    </row>
    <row r="51" spans="39:39" x14ac:dyDescent="0.15">
      <c r="AM51" s="29"/>
    </row>
    <row r="52" spans="39:39" x14ac:dyDescent="0.15">
      <c r="AM52" s="29"/>
    </row>
    <row r="53" spans="39:39" x14ac:dyDescent="0.15">
      <c r="AM53" s="29"/>
    </row>
    <row r="54" spans="39:39" x14ac:dyDescent="0.15">
      <c r="AM54" s="29"/>
    </row>
    <row r="55" spans="39:39" x14ac:dyDescent="0.15">
      <c r="AM55" s="29"/>
    </row>
    <row r="56" spans="39:39" x14ac:dyDescent="0.15">
      <c r="AM56" s="29"/>
    </row>
    <row r="57" spans="39:39" x14ac:dyDescent="0.15">
      <c r="AM57" s="29"/>
    </row>
    <row r="58" spans="39:39" x14ac:dyDescent="0.15">
      <c r="AM58" s="29"/>
    </row>
    <row r="59" spans="39:39" x14ac:dyDescent="0.15">
      <c r="AM59" s="29"/>
    </row>
    <row r="60" spans="39:39" x14ac:dyDescent="0.15">
      <c r="AM60" s="29"/>
    </row>
    <row r="61" spans="39:39" x14ac:dyDescent="0.15">
      <c r="AM61" s="29"/>
    </row>
    <row r="62" spans="39:39" x14ac:dyDescent="0.15">
      <c r="AM62" s="29"/>
    </row>
    <row r="63" spans="39:39" x14ac:dyDescent="0.15">
      <c r="AM63" s="29"/>
    </row>
    <row r="64" spans="39:39" x14ac:dyDescent="0.15">
      <c r="AM64" s="29"/>
    </row>
    <row r="65" spans="39:39" x14ac:dyDescent="0.15">
      <c r="AM65" s="29"/>
    </row>
    <row r="66" spans="39:39" x14ac:dyDescent="0.15">
      <c r="AM66" s="29"/>
    </row>
    <row r="67" spans="39:39" x14ac:dyDescent="0.15">
      <c r="AM67" s="29"/>
    </row>
    <row r="68" spans="39:39" x14ac:dyDescent="0.15">
      <c r="AM68" s="29"/>
    </row>
    <row r="69" spans="39:39" x14ac:dyDescent="0.15">
      <c r="AM69" s="29"/>
    </row>
    <row r="70" spans="39:39" x14ac:dyDescent="0.15">
      <c r="AM70" s="29"/>
    </row>
    <row r="71" spans="39:39" x14ac:dyDescent="0.15">
      <c r="AM71" s="29"/>
    </row>
    <row r="72" spans="39:39" x14ac:dyDescent="0.15">
      <c r="AM72" s="29"/>
    </row>
    <row r="73" spans="39:39" x14ac:dyDescent="0.15">
      <c r="AM73" s="29"/>
    </row>
    <row r="74" spans="39:39" x14ac:dyDescent="0.15">
      <c r="AM74" s="29"/>
    </row>
    <row r="75" spans="39:39" x14ac:dyDescent="0.15">
      <c r="AM75" s="29"/>
    </row>
    <row r="76" spans="39:39" x14ac:dyDescent="0.15">
      <c r="AM76" s="29"/>
    </row>
    <row r="77" spans="39:39" x14ac:dyDescent="0.15">
      <c r="AM77" s="29"/>
    </row>
    <row r="78" spans="39:39" x14ac:dyDescent="0.15">
      <c r="AM78" s="29"/>
    </row>
    <row r="79" spans="39:39" x14ac:dyDescent="0.15">
      <c r="AM79" s="29"/>
    </row>
    <row r="80" spans="39:39" x14ac:dyDescent="0.15">
      <c r="AM80" s="29"/>
    </row>
    <row r="81" spans="39:39" x14ac:dyDescent="0.15">
      <c r="AM81" s="29"/>
    </row>
    <row r="82" spans="39:39" x14ac:dyDescent="0.15">
      <c r="AM82" s="29"/>
    </row>
    <row r="83" spans="39:39" x14ac:dyDescent="0.15">
      <c r="AM83" s="29"/>
    </row>
    <row r="84" spans="39:39" x14ac:dyDescent="0.15">
      <c r="AM84" s="29"/>
    </row>
    <row r="85" spans="39:39" x14ac:dyDescent="0.15">
      <c r="AM85" s="29"/>
    </row>
    <row r="86" spans="39:39" x14ac:dyDescent="0.15">
      <c r="AM86" s="29"/>
    </row>
    <row r="87" spans="39:39" x14ac:dyDescent="0.15">
      <c r="AM87" s="29"/>
    </row>
    <row r="88" spans="39:39" x14ac:dyDescent="0.15">
      <c r="AM88" s="29"/>
    </row>
    <row r="89" spans="39:39" x14ac:dyDescent="0.15">
      <c r="AM89" s="29"/>
    </row>
    <row r="90" spans="39:39" x14ac:dyDescent="0.15">
      <c r="AM90" s="29"/>
    </row>
    <row r="91" spans="39:39" x14ac:dyDescent="0.15">
      <c r="AM91" s="29"/>
    </row>
    <row r="92" spans="39:39" x14ac:dyDescent="0.15">
      <c r="AM92" s="29"/>
    </row>
    <row r="93" spans="39:39" x14ac:dyDescent="0.15">
      <c r="AM93" s="29"/>
    </row>
    <row r="94" spans="39:39" x14ac:dyDescent="0.15">
      <c r="AM94" s="29"/>
    </row>
    <row r="95" spans="39:39" x14ac:dyDescent="0.15">
      <c r="AM95" s="29"/>
    </row>
    <row r="96" spans="39:39" x14ac:dyDescent="0.15">
      <c r="AM96" s="29"/>
    </row>
    <row r="97" spans="39:39" x14ac:dyDescent="0.15">
      <c r="AM97" s="29"/>
    </row>
    <row r="98" spans="39:39" x14ac:dyDescent="0.15">
      <c r="AM98" s="29"/>
    </row>
    <row r="99" spans="39:39" x14ac:dyDescent="0.15">
      <c r="AM99" s="29"/>
    </row>
    <row r="100" spans="39:39" x14ac:dyDescent="0.15">
      <c r="AM100" s="29"/>
    </row>
    <row r="101" spans="39:39" x14ac:dyDescent="0.15">
      <c r="AM101" s="29"/>
    </row>
    <row r="102" spans="39:39" x14ac:dyDescent="0.15">
      <c r="AM102" s="29"/>
    </row>
    <row r="103" spans="39:39" x14ac:dyDescent="0.15">
      <c r="AM103" s="29"/>
    </row>
    <row r="104" spans="39:39" x14ac:dyDescent="0.15">
      <c r="AM104" s="29"/>
    </row>
    <row r="105" spans="39:39" x14ac:dyDescent="0.15">
      <c r="AM105" s="29"/>
    </row>
    <row r="106" spans="39:39" x14ac:dyDescent="0.15">
      <c r="AM106" s="29"/>
    </row>
    <row r="107" spans="39:39" x14ac:dyDescent="0.15">
      <c r="AM107" s="29"/>
    </row>
    <row r="108" spans="39:39" x14ac:dyDescent="0.15">
      <c r="AM108" s="29"/>
    </row>
    <row r="109" spans="39:39" x14ac:dyDescent="0.15">
      <c r="AM109" s="29"/>
    </row>
    <row r="110" spans="39:39" x14ac:dyDescent="0.15">
      <c r="AM110" s="29"/>
    </row>
    <row r="111" spans="39:39" x14ac:dyDescent="0.15">
      <c r="AM111" s="29"/>
    </row>
    <row r="112" spans="39:39" x14ac:dyDescent="0.15">
      <c r="AM112" s="29"/>
    </row>
    <row r="113" spans="39:39" x14ac:dyDescent="0.15">
      <c r="AM113" s="29"/>
    </row>
    <row r="114" spans="39:39" x14ac:dyDescent="0.15">
      <c r="AM114" s="29"/>
    </row>
    <row r="115" spans="39:39" x14ac:dyDescent="0.15">
      <c r="AM115" s="29"/>
    </row>
    <row r="116" spans="39:39" x14ac:dyDescent="0.15">
      <c r="AM116" s="29"/>
    </row>
    <row r="117" spans="39:39" x14ac:dyDescent="0.15">
      <c r="AM117" s="29"/>
    </row>
    <row r="118" spans="39:39" x14ac:dyDescent="0.15">
      <c r="AM118" s="29"/>
    </row>
    <row r="119" spans="39:39" x14ac:dyDescent="0.15">
      <c r="AM119" s="29"/>
    </row>
    <row r="120" spans="39:39" x14ac:dyDescent="0.15">
      <c r="AM120" s="29"/>
    </row>
    <row r="121" spans="39:39" x14ac:dyDescent="0.15">
      <c r="AM121" s="29"/>
    </row>
    <row r="122" spans="39:39" x14ac:dyDescent="0.15">
      <c r="AM122" s="29"/>
    </row>
    <row r="123" spans="39:39" x14ac:dyDescent="0.15">
      <c r="AM123" s="29"/>
    </row>
    <row r="124" spans="39:39" x14ac:dyDescent="0.15">
      <c r="AM124" s="29"/>
    </row>
    <row r="125" spans="39:39" x14ac:dyDescent="0.15">
      <c r="AM125" s="29"/>
    </row>
    <row r="126" spans="39:39" x14ac:dyDescent="0.15">
      <c r="AM126" s="29"/>
    </row>
    <row r="127" spans="39:39" x14ac:dyDescent="0.15">
      <c r="AM127" s="29"/>
    </row>
    <row r="128" spans="39:39" x14ac:dyDescent="0.15">
      <c r="AM128" s="29"/>
    </row>
    <row r="129" spans="39:39" x14ac:dyDescent="0.15">
      <c r="AM129" s="29"/>
    </row>
    <row r="130" spans="39:39" x14ac:dyDescent="0.15">
      <c r="AM130" s="29"/>
    </row>
    <row r="131" spans="39:39" x14ac:dyDescent="0.15">
      <c r="AM131" s="29"/>
    </row>
    <row r="132" spans="39:39" x14ac:dyDescent="0.15">
      <c r="AM132" s="29"/>
    </row>
    <row r="133" spans="39:39" x14ac:dyDescent="0.15">
      <c r="AM133" s="29"/>
    </row>
    <row r="134" spans="39:39" x14ac:dyDescent="0.15">
      <c r="AM134" s="29"/>
    </row>
    <row r="135" spans="39:39" x14ac:dyDescent="0.15">
      <c r="AM135" s="29"/>
    </row>
    <row r="136" spans="39:39" x14ac:dyDescent="0.15">
      <c r="AM136" s="29"/>
    </row>
    <row r="137" spans="39:39" x14ac:dyDescent="0.15">
      <c r="AM137" s="29"/>
    </row>
    <row r="138" spans="39:39" x14ac:dyDescent="0.15">
      <c r="AM138" s="29"/>
    </row>
    <row r="139" spans="39:39" x14ac:dyDescent="0.15">
      <c r="AM139" s="29"/>
    </row>
    <row r="140" spans="39:39" x14ac:dyDescent="0.15">
      <c r="AM140" s="29"/>
    </row>
    <row r="141" spans="39:39" x14ac:dyDescent="0.15">
      <c r="AM141" s="29"/>
    </row>
    <row r="142" spans="39:39" x14ac:dyDescent="0.15">
      <c r="AM142" s="29"/>
    </row>
    <row r="143" spans="39:39" x14ac:dyDescent="0.15">
      <c r="AM143" s="29"/>
    </row>
    <row r="144" spans="39:39" x14ac:dyDescent="0.15">
      <c r="AM144" s="29"/>
    </row>
    <row r="145" spans="39:39" x14ac:dyDescent="0.15">
      <c r="AM145" s="29"/>
    </row>
    <row r="146" spans="39:39" x14ac:dyDescent="0.15">
      <c r="AM146" s="29"/>
    </row>
    <row r="147" spans="39:39" x14ac:dyDescent="0.15">
      <c r="AM147" s="29"/>
    </row>
    <row r="148" spans="39:39" x14ac:dyDescent="0.15">
      <c r="AM148" s="29"/>
    </row>
    <row r="149" spans="39:39" x14ac:dyDescent="0.15">
      <c r="AM149" s="29"/>
    </row>
    <row r="150" spans="39:39" x14ac:dyDescent="0.15">
      <c r="AM150" s="29"/>
    </row>
    <row r="151" spans="39:39" x14ac:dyDescent="0.15">
      <c r="AM151" s="29"/>
    </row>
    <row r="152" spans="39:39" x14ac:dyDescent="0.15">
      <c r="AM152" s="29"/>
    </row>
    <row r="153" spans="39:39" x14ac:dyDescent="0.15">
      <c r="AM153" s="29"/>
    </row>
    <row r="154" spans="39:39" x14ac:dyDescent="0.15">
      <c r="AM154" s="29"/>
    </row>
    <row r="155" spans="39:39" x14ac:dyDescent="0.15">
      <c r="AM155" s="29"/>
    </row>
    <row r="156" spans="39:39" x14ac:dyDescent="0.15">
      <c r="AM156" s="29"/>
    </row>
    <row r="157" spans="39:39" x14ac:dyDescent="0.15">
      <c r="AM157" s="29"/>
    </row>
    <row r="158" spans="39:39" x14ac:dyDescent="0.15">
      <c r="AM158" s="29"/>
    </row>
    <row r="159" spans="39:39" x14ac:dyDescent="0.15">
      <c r="AM159" s="29"/>
    </row>
    <row r="160" spans="39:39" x14ac:dyDescent="0.15">
      <c r="AM160" s="29"/>
    </row>
    <row r="161" spans="39:39" x14ac:dyDescent="0.15">
      <c r="AM161" s="29"/>
    </row>
    <row r="162" spans="39:39" x14ac:dyDescent="0.15">
      <c r="AM162" s="29"/>
    </row>
    <row r="163" spans="39:39" x14ac:dyDescent="0.15">
      <c r="AM163" s="29"/>
    </row>
    <row r="164" spans="39:39" x14ac:dyDescent="0.15">
      <c r="AM164" s="29"/>
    </row>
    <row r="165" spans="39:39" x14ac:dyDescent="0.15">
      <c r="AM165" s="29"/>
    </row>
    <row r="166" spans="39:39" x14ac:dyDescent="0.15">
      <c r="AM166" s="29"/>
    </row>
    <row r="167" spans="39:39" x14ac:dyDescent="0.15">
      <c r="AM167" s="29"/>
    </row>
    <row r="168" spans="39:39" x14ac:dyDescent="0.15">
      <c r="AM168" s="29"/>
    </row>
    <row r="169" spans="39:39" x14ac:dyDescent="0.15">
      <c r="AM169" s="29"/>
    </row>
    <row r="170" spans="39:39" x14ac:dyDescent="0.15">
      <c r="AM170" s="29"/>
    </row>
    <row r="171" spans="39:39" x14ac:dyDescent="0.15">
      <c r="AM171" s="29"/>
    </row>
    <row r="172" spans="39:39" x14ac:dyDescent="0.15">
      <c r="AM172" s="29"/>
    </row>
    <row r="173" spans="39:39" x14ac:dyDescent="0.15">
      <c r="AM173" s="29"/>
    </row>
    <row r="174" spans="39:39" x14ac:dyDescent="0.15">
      <c r="AM174" s="29"/>
    </row>
    <row r="175" spans="39:39" x14ac:dyDescent="0.15">
      <c r="AM175" s="29"/>
    </row>
    <row r="176" spans="39:39" x14ac:dyDescent="0.15">
      <c r="AM176" s="29"/>
    </row>
    <row r="177" spans="39:39" x14ac:dyDescent="0.15">
      <c r="AM177" s="29"/>
    </row>
    <row r="178" spans="39:39" x14ac:dyDescent="0.15">
      <c r="AM178" s="29"/>
    </row>
    <row r="179" spans="39:39" x14ac:dyDescent="0.15">
      <c r="AM179" s="29"/>
    </row>
    <row r="180" spans="39:39" x14ac:dyDescent="0.15">
      <c r="AM180" s="29"/>
    </row>
    <row r="181" spans="39:39" x14ac:dyDescent="0.15">
      <c r="AM181" s="29"/>
    </row>
    <row r="182" spans="39:39" x14ac:dyDescent="0.15">
      <c r="AM182" s="29"/>
    </row>
    <row r="183" spans="39:39" x14ac:dyDescent="0.15">
      <c r="AM183" s="29"/>
    </row>
    <row r="184" spans="39:39" x14ac:dyDescent="0.15">
      <c r="AM184" s="29"/>
    </row>
    <row r="185" spans="39:39" x14ac:dyDescent="0.15">
      <c r="AM185" s="29"/>
    </row>
    <row r="186" spans="39:39" x14ac:dyDescent="0.15">
      <c r="AM186" s="29"/>
    </row>
    <row r="187" spans="39:39" x14ac:dyDescent="0.15">
      <c r="AM187" s="29"/>
    </row>
    <row r="188" spans="39:39" x14ac:dyDescent="0.15">
      <c r="AM188" s="29"/>
    </row>
    <row r="189" spans="39:39" x14ac:dyDescent="0.15">
      <c r="AM189" s="29"/>
    </row>
    <row r="190" spans="39:39" x14ac:dyDescent="0.15">
      <c r="AM190" s="29"/>
    </row>
    <row r="191" spans="39:39" x14ac:dyDescent="0.15">
      <c r="AM191" s="29"/>
    </row>
    <row r="192" spans="39:39" x14ac:dyDescent="0.15">
      <c r="AM192" s="29"/>
    </row>
    <row r="193" spans="39:39" x14ac:dyDescent="0.15">
      <c r="AM193" s="29"/>
    </row>
    <row r="194" spans="39:39" x14ac:dyDescent="0.15">
      <c r="AM194" s="29"/>
    </row>
    <row r="195" spans="39:39" x14ac:dyDescent="0.15">
      <c r="AM195" s="29"/>
    </row>
    <row r="196" spans="39:39" x14ac:dyDescent="0.15">
      <c r="AM196" s="29"/>
    </row>
    <row r="197" spans="39:39" x14ac:dyDescent="0.15">
      <c r="AM197" s="29"/>
    </row>
    <row r="198" spans="39:39" x14ac:dyDescent="0.15">
      <c r="AM198" s="29"/>
    </row>
    <row r="199" spans="39:39" x14ac:dyDescent="0.15">
      <c r="AM199" s="29"/>
    </row>
    <row r="200" spans="39:39" x14ac:dyDescent="0.15">
      <c r="AM200" s="29"/>
    </row>
    <row r="201" spans="39:39" x14ac:dyDescent="0.15">
      <c r="AM201" s="29"/>
    </row>
    <row r="202" spans="39:39" x14ac:dyDescent="0.15">
      <c r="AM202" s="29"/>
    </row>
    <row r="203" spans="39:39" x14ac:dyDescent="0.15">
      <c r="AM203" s="29"/>
    </row>
    <row r="204" spans="39:39" x14ac:dyDescent="0.15">
      <c r="AM204" s="29"/>
    </row>
    <row r="205" spans="39:39" x14ac:dyDescent="0.15">
      <c r="AM205" s="29"/>
    </row>
    <row r="206" spans="39:39" x14ac:dyDescent="0.15">
      <c r="AM206" s="29"/>
    </row>
    <row r="207" spans="39:39" x14ac:dyDescent="0.15">
      <c r="AM207" s="29"/>
    </row>
    <row r="208" spans="39:39" x14ac:dyDescent="0.15">
      <c r="AM208" s="29"/>
    </row>
    <row r="209" spans="39:39" x14ac:dyDescent="0.15">
      <c r="AM209" s="29"/>
    </row>
    <row r="210" spans="39:39" x14ac:dyDescent="0.15">
      <c r="AM210" s="29"/>
    </row>
    <row r="211" spans="39:39" x14ac:dyDescent="0.15">
      <c r="AM211" s="29"/>
    </row>
    <row r="212" spans="39:39" x14ac:dyDescent="0.15">
      <c r="AM212" s="29"/>
    </row>
    <row r="213" spans="39:39" x14ac:dyDescent="0.15">
      <c r="AM213" s="29"/>
    </row>
    <row r="214" spans="39:39" x14ac:dyDescent="0.15">
      <c r="AM214" s="29"/>
    </row>
    <row r="215" spans="39:39" x14ac:dyDescent="0.15">
      <c r="AM215" s="29"/>
    </row>
    <row r="216" spans="39:39" x14ac:dyDescent="0.15">
      <c r="AM216" s="29"/>
    </row>
    <row r="217" spans="39:39" x14ac:dyDescent="0.15">
      <c r="AM217" s="29"/>
    </row>
    <row r="218" spans="39:39" x14ac:dyDescent="0.15">
      <c r="AM218" s="29"/>
    </row>
    <row r="219" spans="39:39" x14ac:dyDescent="0.15">
      <c r="AM219" s="29"/>
    </row>
    <row r="220" spans="39:39" x14ac:dyDescent="0.15">
      <c r="AM220" s="29"/>
    </row>
    <row r="221" spans="39:39" x14ac:dyDescent="0.15">
      <c r="AM221" s="29"/>
    </row>
    <row r="222" spans="39:39" x14ac:dyDescent="0.15">
      <c r="AM222" s="29"/>
    </row>
    <row r="223" spans="39:39" x14ac:dyDescent="0.15">
      <c r="AM223" s="29"/>
    </row>
    <row r="224" spans="39:39" x14ac:dyDescent="0.15">
      <c r="AM224" s="29"/>
    </row>
    <row r="225" spans="39:39" x14ac:dyDescent="0.15">
      <c r="AM225" s="29"/>
    </row>
    <row r="226" spans="39:39" x14ac:dyDescent="0.15">
      <c r="AM226" s="29"/>
    </row>
    <row r="227" spans="39:39" x14ac:dyDescent="0.15">
      <c r="AM227" s="29"/>
    </row>
    <row r="228" spans="39:39" x14ac:dyDescent="0.15">
      <c r="AM228" s="29"/>
    </row>
    <row r="229" spans="39:39" x14ac:dyDescent="0.15">
      <c r="AM229" s="29"/>
    </row>
    <row r="230" spans="39:39" x14ac:dyDescent="0.15">
      <c r="AM230" s="29"/>
    </row>
    <row r="231" spans="39:39" x14ac:dyDescent="0.15">
      <c r="AM231" s="29"/>
    </row>
    <row r="232" spans="39:39" x14ac:dyDescent="0.15">
      <c r="AM232" s="29"/>
    </row>
    <row r="233" spans="39:39" x14ac:dyDescent="0.15">
      <c r="AM233" s="29"/>
    </row>
    <row r="234" spans="39:39" x14ac:dyDescent="0.15">
      <c r="AM234" s="29"/>
    </row>
    <row r="235" spans="39:39" x14ac:dyDescent="0.15">
      <c r="AM235" s="29"/>
    </row>
    <row r="236" spans="39:39" x14ac:dyDescent="0.15">
      <c r="AM236" s="29"/>
    </row>
    <row r="237" spans="39:39" x14ac:dyDescent="0.15">
      <c r="AM237" s="29"/>
    </row>
    <row r="238" spans="39:39" x14ac:dyDescent="0.15">
      <c r="AM238" s="29"/>
    </row>
    <row r="239" spans="39:39" x14ac:dyDescent="0.15">
      <c r="AM239" s="29"/>
    </row>
    <row r="240" spans="39:39" x14ac:dyDescent="0.15">
      <c r="AM240" s="29"/>
    </row>
    <row r="241" spans="39:39" x14ac:dyDescent="0.15">
      <c r="AM241" s="29"/>
    </row>
    <row r="242" spans="39:39" x14ac:dyDescent="0.15">
      <c r="AM242" s="29"/>
    </row>
    <row r="243" spans="39:39" x14ac:dyDescent="0.15">
      <c r="AM243" s="29"/>
    </row>
    <row r="244" spans="39:39" x14ac:dyDescent="0.15">
      <c r="AM244" s="29"/>
    </row>
    <row r="245" spans="39:39" x14ac:dyDescent="0.15">
      <c r="AM245" s="29"/>
    </row>
    <row r="246" spans="39:39" x14ac:dyDescent="0.15">
      <c r="AM246" s="29"/>
    </row>
    <row r="247" spans="39:39" x14ac:dyDescent="0.15">
      <c r="AM247" s="29"/>
    </row>
    <row r="248" spans="39:39" x14ac:dyDescent="0.15">
      <c r="AM248" s="29"/>
    </row>
    <row r="249" spans="39:39" x14ac:dyDescent="0.15">
      <c r="AM249" s="29"/>
    </row>
    <row r="250" spans="39:39" x14ac:dyDescent="0.15">
      <c r="AM250" s="29"/>
    </row>
    <row r="251" spans="39:39" x14ac:dyDescent="0.15">
      <c r="AM251" s="29"/>
    </row>
    <row r="252" spans="39:39" x14ac:dyDescent="0.15">
      <c r="AM252" s="29"/>
    </row>
    <row r="253" spans="39:39" x14ac:dyDescent="0.15">
      <c r="AM253" s="29"/>
    </row>
    <row r="254" spans="39:39" x14ac:dyDescent="0.15">
      <c r="AM254" s="29"/>
    </row>
    <row r="255" spans="39:39" x14ac:dyDescent="0.15">
      <c r="AM255" s="29"/>
    </row>
    <row r="256" spans="39:39" x14ac:dyDescent="0.15">
      <c r="AM256" s="29"/>
    </row>
    <row r="257" spans="39:39" x14ac:dyDescent="0.15">
      <c r="AM257" s="29"/>
    </row>
    <row r="258" spans="39:39" x14ac:dyDescent="0.15">
      <c r="AM258" s="29"/>
    </row>
    <row r="259" spans="39:39" x14ac:dyDescent="0.15">
      <c r="AM259" s="29"/>
    </row>
    <row r="260" spans="39:39" x14ac:dyDescent="0.15">
      <c r="AM260" s="29"/>
    </row>
    <row r="261" spans="39:39" x14ac:dyDescent="0.15">
      <c r="AM261" s="29"/>
    </row>
    <row r="262" spans="39:39" x14ac:dyDescent="0.15">
      <c r="AM262" s="29"/>
    </row>
    <row r="263" spans="39:39" x14ac:dyDescent="0.15">
      <c r="AM263" s="29"/>
    </row>
    <row r="264" spans="39:39" x14ac:dyDescent="0.15">
      <c r="AM264" s="29"/>
    </row>
    <row r="265" spans="39:39" x14ac:dyDescent="0.15">
      <c r="AM265" s="29"/>
    </row>
    <row r="266" spans="39:39" x14ac:dyDescent="0.15">
      <c r="AM266" s="29"/>
    </row>
    <row r="267" spans="39:39" x14ac:dyDescent="0.15">
      <c r="AM267" s="29"/>
    </row>
    <row r="268" spans="39:39" x14ac:dyDescent="0.15">
      <c r="AM268" s="29"/>
    </row>
    <row r="269" spans="39:39" x14ac:dyDescent="0.15">
      <c r="AM269" s="29"/>
    </row>
    <row r="270" spans="39:39" x14ac:dyDescent="0.15">
      <c r="AM270" s="29"/>
    </row>
    <row r="271" spans="39:39" x14ac:dyDescent="0.15">
      <c r="AM271" s="29"/>
    </row>
    <row r="272" spans="39:39" x14ac:dyDescent="0.15">
      <c r="AM272" s="29"/>
    </row>
    <row r="273" spans="39:39" x14ac:dyDescent="0.15">
      <c r="AM273" s="29"/>
    </row>
    <row r="274" spans="39:39" x14ac:dyDescent="0.15">
      <c r="AM274" s="29"/>
    </row>
    <row r="275" spans="39:39" x14ac:dyDescent="0.15">
      <c r="AM275" s="29"/>
    </row>
    <row r="276" spans="39:39" x14ac:dyDescent="0.15">
      <c r="AM276" s="29"/>
    </row>
    <row r="277" spans="39:39" x14ac:dyDescent="0.15">
      <c r="AM277" s="29"/>
    </row>
    <row r="278" spans="39:39" x14ac:dyDescent="0.15">
      <c r="AM278" s="29"/>
    </row>
    <row r="279" spans="39:39" x14ac:dyDescent="0.15">
      <c r="AM279" s="29"/>
    </row>
    <row r="280" spans="39:39" x14ac:dyDescent="0.15">
      <c r="AM280" s="29"/>
    </row>
    <row r="281" spans="39:39" x14ac:dyDescent="0.15">
      <c r="AM281" s="29"/>
    </row>
    <row r="282" spans="39:39" x14ac:dyDescent="0.15">
      <c r="AM282" s="29"/>
    </row>
    <row r="283" spans="39:39" x14ac:dyDescent="0.15">
      <c r="AM283" s="29"/>
    </row>
    <row r="284" spans="39:39" x14ac:dyDescent="0.15">
      <c r="AM284" s="29"/>
    </row>
    <row r="285" spans="39:39" x14ac:dyDescent="0.15">
      <c r="AM285" s="29"/>
    </row>
    <row r="286" spans="39:39" x14ac:dyDescent="0.15">
      <c r="AM286" s="29"/>
    </row>
    <row r="287" spans="39:39" x14ac:dyDescent="0.15">
      <c r="AM287" s="29"/>
    </row>
    <row r="288" spans="39:39" x14ac:dyDescent="0.15">
      <c r="AM288" s="29"/>
    </row>
    <row r="289" spans="39:39" x14ac:dyDescent="0.15">
      <c r="AM289" s="29"/>
    </row>
    <row r="290" spans="39:39" x14ac:dyDescent="0.15">
      <c r="AM290" s="29"/>
    </row>
    <row r="291" spans="39:39" x14ac:dyDescent="0.15">
      <c r="AM291" s="29"/>
    </row>
    <row r="292" spans="39:39" x14ac:dyDescent="0.15">
      <c r="AM292" s="29"/>
    </row>
    <row r="293" spans="39:39" x14ac:dyDescent="0.15">
      <c r="AM293" s="29"/>
    </row>
    <row r="294" spans="39:39" x14ac:dyDescent="0.15">
      <c r="AM294" s="29"/>
    </row>
    <row r="295" spans="39:39" x14ac:dyDescent="0.15">
      <c r="AM295" s="29"/>
    </row>
    <row r="296" spans="39:39" x14ac:dyDescent="0.15">
      <c r="AM296" s="29"/>
    </row>
    <row r="297" spans="39:39" x14ac:dyDescent="0.15">
      <c r="AM297" s="29"/>
    </row>
    <row r="298" spans="39:39" x14ac:dyDescent="0.15">
      <c r="AM298" s="29"/>
    </row>
    <row r="299" spans="39:39" x14ac:dyDescent="0.15">
      <c r="AM299" s="29"/>
    </row>
    <row r="300" spans="39:39" x14ac:dyDescent="0.15">
      <c r="AM300" s="29"/>
    </row>
    <row r="301" spans="39:39" x14ac:dyDescent="0.15">
      <c r="AM301" s="29"/>
    </row>
    <row r="302" spans="39:39" x14ac:dyDescent="0.15">
      <c r="AM302" s="29"/>
    </row>
    <row r="303" spans="39:39" x14ac:dyDescent="0.15">
      <c r="AM303" s="29"/>
    </row>
    <row r="304" spans="39:39" x14ac:dyDescent="0.15">
      <c r="AM304" s="29"/>
    </row>
    <row r="305" spans="39:39" x14ac:dyDescent="0.15">
      <c r="AM305" s="29"/>
    </row>
    <row r="306" spans="39:39" x14ac:dyDescent="0.15">
      <c r="AM306" s="29"/>
    </row>
    <row r="307" spans="39:39" x14ac:dyDescent="0.15">
      <c r="AM307" s="29"/>
    </row>
    <row r="308" spans="39:39" x14ac:dyDescent="0.15">
      <c r="AM308" s="29"/>
    </row>
    <row r="309" spans="39:39" x14ac:dyDescent="0.15">
      <c r="AM309" s="29"/>
    </row>
    <row r="310" spans="39:39" x14ac:dyDescent="0.15">
      <c r="AM310" s="29"/>
    </row>
    <row r="311" spans="39:39" x14ac:dyDescent="0.15">
      <c r="AM311" s="29"/>
    </row>
    <row r="312" spans="39:39" x14ac:dyDescent="0.15">
      <c r="AM312" s="29"/>
    </row>
    <row r="313" spans="39:39" x14ac:dyDescent="0.15">
      <c r="AM313" s="29"/>
    </row>
    <row r="314" spans="39:39" x14ac:dyDescent="0.15">
      <c r="AM314" s="29"/>
    </row>
    <row r="315" spans="39:39" x14ac:dyDescent="0.15">
      <c r="AM315" s="29"/>
    </row>
    <row r="316" spans="39:39" x14ac:dyDescent="0.15">
      <c r="AM316" s="29"/>
    </row>
    <row r="317" spans="39:39" x14ac:dyDescent="0.15">
      <c r="AM317" s="29"/>
    </row>
    <row r="318" spans="39:39" x14ac:dyDescent="0.15">
      <c r="AM318" s="29"/>
    </row>
    <row r="319" spans="39:39" x14ac:dyDescent="0.15">
      <c r="AM319" s="29"/>
    </row>
    <row r="320" spans="39:39" x14ac:dyDescent="0.15">
      <c r="AM320" s="29"/>
    </row>
    <row r="321" spans="39:39" x14ac:dyDescent="0.15">
      <c r="AM321" s="29"/>
    </row>
    <row r="322" spans="39:39" x14ac:dyDescent="0.15">
      <c r="AM322" s="29"/>
    </row>
    <row r="323" spans="39:39" x14ac:dyDescent="0.15">
      <c r="AM323" s="29"/>
    </row>
    <row r="324" spans="39:39" x14ac:dyDescent="0.15">
      <c r="AM324" s="29"/>
    </row>
    <row r="325" spans="39:39" x14ac:dyDescent="0.15">
      <c r="AM325" s="29"/>
    </row>
    <row r="326" spans="39:39" x14ac:dyDescent="0.15">
      <c r="AM326" s="29"/>
    </row>
    <row r="327" spans="39:39" x14ac:dyDescent="0.15">
      <c r="AM327" s="29"/>
    </row>
    <row r="328" spans="39:39" x14ac:dyDescent="0.15">
      <c r="AM328" s="29"/>
    </row>
    <row r="329" spans="39:39" x14ac:dyDescent="0.15">
      <c r="AM329" s="29"/>
    </row>
    <row r="330" spans="39:39" x14ac:dyDescent="0.15">
      <c r="AM330" s="29"/>
    </row>
    <row r="331" spans="39:39" x14ac:dyDescent="0.15">
      <c r="AM331" s="29"/>
    </row>
    <row r="332" spans="39:39" x14ac:dyDescent="0.15">
      <c r="AM332" s="29"/>
    </row>
    <row r="333" spans="39:39" x14ac:dyDescent="0.15">
      <c r="AM333" s="29"/>
    </row>
    <row r="334" spans="39:39" x14ac:dyDescent="0.15">
      <c r="AM334" s="29"/>
    </row>
    <row r="335" spans="39:39" x14ac:dyDescent="0.15">
      <c r="AM335" s="29"/>
    </row>
    <row r="336" spans="39:39" x14ac:dyDescent="0.15">
      <c r="AM336" s="29"/>
    </row>
    <row r="337" spans="39:39" x14ac:dyDescent="0.15">
      <c r="AM337" s="29"/>
    </row>
    <row r="338" spans="39:39" x14ac:dyDescent="0.15">
      <c r="AM338" s="29"/>
    </row>
    <row r="339" spans="39:39" x14ac:dyDescent="0.15">
      <c r="AM339" s="29"/>
    </row>
    <row r="340" spans="39:39" x14ac:dyDescent="0.15">
      <c r="AM340" s="29"/>
    </row>
    <row r="341" spans="39:39" x14ac:dyDescent="0.15">
      <c r="AM341" s="29"/>
    </row>
    <row r="342" spans="39:39" x14ac:dyDescent="0.15">
      <c r="AM342" s="29"/>
    </row>
    <row r="343" spans="39:39" x14ac:dyDescent="0.15">
      <c r="AM343" s="29"/>
    </row>
    <row r="344" spans="39:39" x14ac:dyDescent="0.15">
      <c r="AM344" s="29"/>
    </row>
    <row r="345" spans="39:39" x14ac:dyDescent="0.15">
      <c r="AM345" s="29"/>
    </row>
    <row r="346" spans="39:39" x14ac:dyDescent="0.15">
      <c r="AM346" s="29"/>
    </row>
    <row r="347" spans="39:39" x14ac:dyDescent="0.15">
      <c r="AM347" s="29"/>
    </row>
    <row r="348" spans="39:39" x14ac:dyDescent="0.15">
      <c r="AM348" s="29"/>
    </row>
    <row r="349" spans="39:39" x14ac:dyDescent="0.15">
      <c r="AM349" s="29"/>
    </row>
    <row r="350" spans="39:39" x14ac:dyDescent="0.15">
      <c r="AM350" s="29"/>
    </row>
    <row r="351" spans="39:39" x14ac:dyDescent="0.15">
      <c r="AM351" s="29"/>
    </row>
    <row r="352" spans="39:39" x14ac:dyDescent="0.15">
      <c r="AM352" s="29"/>
    </row>
    <row r="353" spans="39:39" x14ac:dyDescent="0.15">
      <c r="AM353" s="29"/>
    </row>
    <row r="354" spans="39:39" x14ac:dyDescent="0.15">
      <c r="AM354" s="29"/>
    </row>
    <row r="355" spans="39:39" x14ac:dyDescent="0.15">
      <c r="AM355" s="29"/>
    </row>
    <row r="356" spans="39:39" x14ac:dyDescent="0.15">
      <c r="AM356" s="29"/>
    </row>
    <row r="357" spans="39:39" x14ac:dyDescent="0.15">
      <c r="AM357" s="29"/>
    </row>
    <row r="358" spans="39:39" x14ac:dyDescent="0.15">
      <c r="AM358" s="29"/>
    </row>
    <row r="359" spans="39:39" x14ac:dyDescent="0.15">
      <c r="AM359" s="29"/>
    </row>
    <row r="360" spans="39:39" x14ac:dyDescent="0.15">
      <c r="AM360" s="29"/>
    </row>
    <row r="361" spans="39:39" x14ac:dyDescent="0.15">
      <c r="AM361" s="29"/>
    </row>
    <row r="362" spans="39:39" x14ac:dyDescent="0.15">
      <c r="AM362" s="29"/>
    </row>
    <row r="363" spans="39:39" x14ac:dyDescent="0.15">
      <c r="AM363" s="29"/>
    </row>
    <row r="364" spans="39:39" x14ac:dyDescent="0.15">
      <c r="AM364" s="29"/>
    </row>
    <row r="365" spans="39:39" x14ac:dyDescent="0.15">
      <c r="AM365" s="29"/>
    </row>
    <row r="366" spans="39:39" x14ac:dyDescent="0.15">
      <c r="AM366" s="29"/>
    </row>
    <row r="367" spans="39:39" x14ac:dyDescent="0.15">
      <c r="AM367" s="29"/>
    </row>
    <row r="368" spans="39:39" x14ac:dyDescent="0.15">
      <c r="AM368" s="29"/>
    </row>
    <row r="369" spans="39:39" x14ac:dyDescent="0.15">
      <c r="AM369" s="29"/>
    </row>
    <row r="370" spans="39:39" x14ac:dyDescent="0.15">
      <c r="AM370" s="29"/>
    </row>
    <row r="371" spans="39:39" x14ac:dyDescent="0.15">
      <c r="AM371" s="29"/>
    </row>
    <row r="372" spans="39:39" x14ac:dyDescent="0.15">
      <c r="AM372" s="29"/>
    </row>
    <row r="373" spans="39:39" x14ac:dyDescent="0.15">
      <c r="AM373" s="29"/>
    </row>
    <row r="374" spans="39:39" x14ac:dyDescent="0.15">
      <c r="AM374" s="29"/>
    </row>
    <row r="375" spans="39:39" x14ac:dyDescent="0.15">
      <c r="AM375" s="29"/>
    </row>
    <row r="376" spans="39:39" x14ac:dyDescent="0.15">
      <c r="AM376" s="29"/>
    </row>
    <row r="377" spans="39:39" x14ac:dyDescent="0.15">
      <c r="AM377" s="29"/>
    </row>
    <row r="378" spans="39:39" x14ac:dyDescent="0.15">
      <c r="AM378" s="29"/>
    </row>
    <row r="379" spans="39:39" x14ac:dyDescent="0.15">
      <c r="AM379" s="29"/>
    </row>
    <row r="380" spans="39:39" x14ac:dyDescent="0.15">
      <c r="AM380" s="29"/>
    </row>
    <row r="381" spans="39:39" x14ac:dyDescent="0.15">
      <c r="AM381" s="29"/>
    </row>
    <row r="382" spans="39:39" x14ac:dyDescent="0.15">
      <c r="AM382" s="29"/>
    </row>
    <row r="383" spans="39:39" x14ac:dyDescent="0.15">
      <c r="AM383" s="29"/>
    </row>
    <row r="384" spans="39:39" x14ac:dyDescent="0.15">
      <c r="AM384" s="29"/>
    </row>
    <row r="385" spans="39:39" x14ac:dyDescent="0.15">
      <c r="AM385" s="29"/>
    </row>
    <row r="386" spans="39:39" x14ac:dyDescent="0.15">
      <c r="AM386" s="29"/>
    </row>
    <row r="387" spans="39:39" x14ac:dyDescent="0.15">
      <c r="AM387" s="29"/>
    </row>
    <row r="388" spans="39:39" x14ac:dyDescent="0.15">
      <c r="AM388" s="29"/>
    </row>
    <row r="389" spans="39:39" x14ac:dyDescent="0.15">
      <c r="AM389" s="29"/>
    </row>
    <row r="390" spans="39:39" x14ac:dyDescent="0.15">
      <c r="AM390" s="29"/>
    </row>
    <row r="391" spans="39:39" x14ac:dyDescent="0.15">
      <c r="AM391" s="29"/>
    </row>
    <row r="392" spans="39:39" x14ac:dyDescent="0.15">
      <c r="AM392" s="29"/>
    </row>
    <row r="393" spans="39:39" x14ac:dyDescent="0.15">
      <c r="AM393" s="29"/>
    </row>
    <row r="394" spans="39:39" x14ac:dyDescent="0.15">
      <c r="AM394" s="29"/>
    </row>
    <row r="395" spans="39:39" x14ac:dyDescent="0.15">
      <c r="AM395" s="29"/>
    </row>
    <row r="396" spans="39:39" x14ac:dyDescent="0.15">
      <c r="AM396" s="29"/>
    </row>
    <row r="397" spans="39:39" x14ac:dyDescent="0.15">
      <c r="AM397" s="29"/>
    </row>
    <row r="398" spans="39:39" x14ac:dyDescent="0.15">
      <c r="AM398" s="29"/>
    </row>
    <row r="399" spans="39:39" x14ac:dyDescent="0.15">
      <c r="AM399" s="29"/>
    </row>
    <row r="400" spans="39:39" x14ac:dyDescent="0.15">
      <c r="AM400" s="29"/>
    </row>
    <row r="401" spans="39:39" x14ac:dyDescent="0.15">
      <c r="AM401" s="29"/>
    </row>
    <row r="402" spans="39:39" x14ac:dyDescent="0.15">
      <c r="AM402" s="29"/>
    </row>
    <row r="403" spans="39:39" x14ac:dyDescent="0.15">
      <c r="AM403" s="29"/>
    </row>
    <row r="404" spans="39:39" x14ac:dyDescent="0.15">
      <c r="AM404" s="29"/>
    </row>
    <row r="405" spans="39:39" x14ac:dyDescent="0.15">
      <c r="AM405" s="29"/>
    </row>
    <row r="406" spans="39:39" x14ac:dyDescent="0.15">
      <c r="AM406" s="29"/>
    </row>
    <row r="407" spans="39:39" x14ac:dyDescent="0.15">
      <c r="AM407" s="29"/>
    </row>
    <row r="408" spans="39:39" x14ac:dyDescent="0.15">
      <c r="AM408" s="29"/>
    </row>
    <row r="409" spans="39:39" x14ac:dyDescent="0.15">
      <c r="AM409" s="29"/>
    </row>
    <row r="410" spans="39:39" x14ac:dyDescent="0.15">
      <c r="AM410" s="29"/>
    </row>
    <row r="411" spans="39:39" x14ac:dyDescent="0.15">
      <c r="AM411" s="29"/>
    </row>
    <row r="412" spans="39:39" x14ac:dyDescent="0.15">
      <c r="AM412" s="29"/>
    </row>
    <row r="413" spans="39:39" x14ac:dyDescent="0.15">
      <c r="AM413" s="29"/>
    </row>
    <row r="414" spans="39:39" x14ac:dyDescent="0.15">
      <c r="AM414" s="29"/>
    </row>
    <row r="415" spans="39:39" x14ac:dyDescent="0.15">
      <c r="AM415" s="29"/>
    </row>
    <row r="416" spans="39:39" x14ac:dyDescent="0.15">
      <c r="AM416" s="29"/>
    </row>
    <row r="417" spans="39:39" x14ac:dyDescent="0.15">
      <c r="AM417" s="29"/>
    </row>
    <row r="418" spans="39:39" x14ac:dyDescent="0.15">
      <c r="AM418" s="29"/>
    </row>
    <row r="419" spans="39:39" x14ac:dyDescent="0.15">
      <c r="AM419" s="29"/>
    </row>
    <row r="420" spans="39:39" x14ac:dyDescent="0.15">
      <c r="AM420" s="29"/>
    </row>
    <row r="421" spans="39:39" x14ac:dyDescent="0.15">
      <c r="AM421" s="29"/>
    </row>
    <row r="422" spans="39:39" x14ac:dyDescent="0.15">
      <c r="AM422" s="29"/>
    </row>
    <row r="423" spans="39:39" x14ac:dyDescent="0.15">
      <c r="AM423" s="29"/>
    </row>
    <row r="424" spans="39:39" x14ac:dyDescent="0.15">
      <c r="AM424" s="29"/>
    </row>
    <row r="425" spans="39:39" x14ac:dyDescent="0.15">
      <c r="AM425" s="29"/>
    </row>
    <row r="426" spans="39:39" x14ac:dyDescent="0.15">
      <c r="AM426" s="29"/>
    </row>
    <row r="427" spans="39:39" x14ac:dyDescent="0.15">
      <c r="AM427" s="29"/>
    </row>
    <row r="428" spans="39:39" x14ac:dyDescent="0.15">
      <c r="AM428" s="29"/>
    </row>
    <row r="429" spans="39:39" x14ac:dyDescent="0.15">
      <c r="AM429" s="29"/>
    </row>
    <row r="430" spans="39:39" x14ac:dyDescent="0.15">
      <c r="AM430" s="29"/>
    </row>
    <row r="431" spans="39:39" x14ac:dyDescent="0.15">
      <c r="AM431" s="29"/>
    </row>
    <row r="432" spans="39:39" x14ac:dyDescent="0.15">
      <c r="AM432" s="29"/>
    </row>
    <row r="433" spans="39:39" x14ac:dyDescent="0.15">
      <c r="AM433" s="29"/>
    </row>
    <row r="434" spans="39:39" x14ac:dyDescent="0.15">
      <c r="AM434" s="29"/>
    </row>
    <row r="435" spans="39:39" x14ac:dyDescent="0.15">
      <c r="AM435" s="29"/>
    </row>
    <row r="436" spans="39:39" x14ac:dyDescent="0.15">
      <c r="AM436" s="29"/>
    </row>
    <row r="437" spans="39:39" x14ac:dyDescent="0.15">
      <c r="AM437" s="29"/>
    </row>
    <row r="438" spans="39:39" x14ac:dyDescent="0.15">
      <c r="AM438" s="29"/>
    </row>
    <row r="439" spans="39:39" x14ac:dyDescent="0.15">
      <c r="AM439" s="29"/>
    </row>
    <row r="440" spans="39:39" x14ac:dyDescent="0.15">
      <c r="AM440" s="29"/>
    </row>
    <row r="441" spans="39:39" x14ac:dyDescent="0.15">
      <c r="AM441" s="29"/>
    </row>
    <row r="442" spans="39:39" x14ac:dyDescent="0.15">
      <c r="AM442" s="29"/>
    </row>
    <row r="443" spans="39:39" x14ac:dyDescent="0.15">
      <c r="AM443" s="29"/>
    </row>
    <row r="444" spans="39:39" x14ac:dyDescent="0.15">
      <c r="AM444" s="29"/>
    </row>
    <row r="445" spans="39:39" x14ac:dyDescent="0.15">
      <c r="AM445" s="29"/>
    </row>
    <row r="446" spans="39:39" x14ac:dyDescent="0.15">
      <c r="AM446" s="29"/>
    </row>
    <row r="447" spans="39:39" x14ac:dyDescent="0.15">
      <c r="AM447" s="29"/>
    </row>
    <row r="448" spans="39:39" x14ac:dyDescent="0.15">
      <c r="AM448" s="29"/>
    </row>
    <row r="449" spans="39:39" x14ac:dyDescent="0.15">
      <c r="AM449" s="29"/>
    </row>
    <row r="450" spans="39:39" x14ac:dyDescent="0.15">
      <c r="AM450" s="29"/>
    </row>
    <row r="451" spans="39:39" x14ac:dyDescent="0.15">
      <c r="AM451" s="29"/>
    </row>
    <row r="452" spans="39:39" x14ac:dyDescent="0.15">
      <c r="AM452" s="29"/>
    </row>
    <row r="453" spans="39:39" x14ac:dyDescent="0.15">
      <c r="AM453" s="29"/>
    </row>
    <row r="454" spans="39:39" x14ac:dyDescent="0.15">
      <c r="AM454" s="29"/>
    </row>
    <row r="455" spans="39:39" x14ac:dyDescent="0.15">
      <c r="AM455" s="29"/>
    </row>
    <row r="456" spans="39:39" x14ac:dyDescent="0.15">
      <c r="AM456" s="29"/>
    </row>
    <row r="457" spans="39:39" x14ac:dyDescent="0.15">
      <c r="AM457" s="29"/>
    </row>
    <row r="458" spans="39:39" x14ac:dyDescent="0.15">
      <c r="AM458" s="29"/>
    </row>
    <row r="459" spans="39:39" x14ac:dyDescent="0.15">
      <c r="AM459" s="29"/>
    </row>
    <row r="460" spans="39:39" x14ac:dyDescent="0.15">
      <c r="AM460" s="29"/>
    </row>
    <row r="461" spans="39:39" x14ac:dyDescent="0.15">
      <c r="AM461" s="29"/>
    </row>
    <row r="462" spans="39:39" x14ac:dyDescent="0.15">
      <c r="AM462" s="29"/>
    </row>
    <row r="463" spans="39:39" x14ac:dyDescent="0.15">
      <c r="AM463" s="29"/>
    </row>
    <row r="464" spans="39:39" x14ac:dyDescent="0.15">
      <c r="AM464" s="29"/>
    </row>
    <row r="465" spans="39:39" x14ac:dyDescent="0.15">
      <c r="AM465" s="29"/>
    </row>
    <row r="466" spans="39:39" x14ac:dyDescent="0.15">
      <c r="AM466" s="29"/>
    </row>
    <row r="467" spans="39:39" x14ac:dyDescent="0.15">
      <c r="AM467" s="29"/>
    </row>
    <row r="468" spans="39:39" x14ac:dyDescent="0.15">
      <c r="AM468" s="29"/>
    </row>
    <row r="469" spans="39:39" x14ac:dyDescent="0.15">
      <c r="AM469" s="29"/>
    </row>
    <row r="470" spans="39:39" x14ac:dyDescent="0.15">
      <c r="AM470" s="29"/>
    </row>
    <row r="471" spans="39:39" x14ac:dyDescent="0.15">
      <c r="AM471" s="29"/>
    </row>
    <row r="472" spans="39:39" x14ac:dyDescent="0.15">
      <c r="AM472" s="29"/>
    </row>
    <row r="473" spans="39:39" x14ac:dyDescent="0.15">
      <c r="AM473" s="29"/>
    </row>
    <row r="474" spans="39:39" x14ac:dyDescent="0.15">
      <c r="AM474" s="29"/>
    </row>
    <row r="475" spans="39:39" x14ac:dyDescent="0.15">
      <c r="AM475" s="29"/>
    </row>
    <row r="476" spans="39:39" x14ac:dyDescent="0.15">
      <c r="AM476" s="29"/>
    </row>
    <row r="477" spans="39:39" x14ac:dyDescent="0.15">
      <c r="AM477" s="29"/>
    </row>
    <row r="478" spans="39:39" x14ac:dyDescent="0.15">
      <c r="AM478" s="29"/>
    </row>
    <row r="479" spans="39:39" x14ac:dyDescent="0.15">
      <c r="AM479" s="29"/>
    </row>
    <row r="480" spans="39:39" x14ac:dyDescent="0.15">
      <c r="AM480" s="29"/>
    </row>
    <row r="481" spans="39:39" x14ac:dyDescent="0.15">
      <c r="AM481" s="29"/>
    </row>
    <row r="482" spans="39:39" x14ac:dyDescent="0.15">
      <c r="AM482" s="29"/>
    </row>
    <row r="483" spans="39:39" x14ac:dyDescent="0.15">
      <c r="AM483" s="29"/>
    </row>
    <row r="484" spans="39:39" x14ac:dyDescent="0.15">
      <c r="AM484" s="29"/>
    </row>
    <row r="485" spans="39:39" x14ac:dyDescent="0.15">
      <c r="AM485" s="29"/>
    </row>
    <row r="486" spans="39:39" x14ac:dyDescent="0.15">
      <c r="AM486" s="29"/>
    </row>
    <row r="487" spans="39:39" x14ac:dyDescent="0.15">
      <c r="AM487" s="29"/>
    </row>
    <row r="488" spans="39:39" x14ac:dyDescent="0.15">
      <c r="AM488" s="29"/>
    </row>
    <row r="489" spans="39:39" x14ac:dyDescent="0.15">
      <c r="AM489" s="29"/>
    </row>
    <row r="490" spans="39:39" x14ac:dyDescent="0.15">
      <c r="AM490" s="29"/>
    </row>
    <row r="491" spans="39:39" x14ac:dyDescent="0.15">
      <c r="AM491" s="29"/>
    </row>
    <row r="492" spans="39:39" x14ac:dyDescent="0.15">
      <c r="AM492" s="29"/>
    </row>
    <row r="493" spans="39:39" x14ac:dyDescent="0.15">
      <c r="AM493" s="29"/>
    </row>
    <row r="494" spans="39:39" x14ac:dyDescent="0.15">
      <c r="AM494" s="29"/>
    </row>
    <row r="495" spans="39:39" x14ac:dyDescent="0.15">
      <c r="AM495" s="29"/>
    </row>
    <row r="496" spans="39:39" x14ac:dyDescent="0.15">
      <c r="AM496" s="29"/>
    </row>
    <row r="497" spans="39:39" x14ac:dyDescent="0.15">
      <c r="AM497" s="29"/>
    </row>
    <row r="498" spans="39:39" x14ac:dyDescent="0.15">
      <c r="AM498" s="29"/>
    </row>
    <row r="499" spans="39:39" x14ac:dyDescent="0.15">
      <c r="AM499" s="29"/>
    </row>
    <row r="500" spans="39:39" x14ac:dyDescent="0.15">
      <c r="AM500" s="29"/>
    </row>
    <row r="501" spans="39:39" x14ac:dyDescent="0.15">
      <c r="AM501" s="29"/>
    </row>
    <row r="502" spans="39:39" x14ac:dyDescent="0.15">
      <c r="AM502" s="29"/>
    </row>
    <row r="503" spans="39:39" x14ac:dyDescent="0.15">
      <c r="AM503" s="29"/>
    </row>
    <row r="504" spans="39:39" x14ac:dyDescent="0.15">
      <c r="AM504" s="29"/>
    </row>
    <row r="505" spans="39:39" x14ac:dyDescent="0.15">
      <c r="AM505" s="29"/>
    </row>
    <row r="506" spans="39:39" x14ac:dyDescent="0.15">
      <c r="AM506" s="29"/>
    </row>
    <row r="507" spans="39:39" x14ac:dyDescent="0.15">
      <c r="AM507" s="29"/>
    </row>
    <row r="508" spans="39:39" x14ac:dyDescent="0.15">
      <c r="AM508" s="29"/>
    </row>
    <row r="509" spans="39:39" x14ac:dyDescent="0.15">
      <c r="AM509" s="29"/>
    </row>
    <row r="510" spans="39:39" x14ac:dyDescent="0.15">
      <c r="AM510" s="29"/>
    </row>
    <row r="511" spans="39:39" x14ac:dyDescent="0.15">
      <c r="AM511" s="29"/>
    </row>
    <row r="512" spans="39:39" x14ac:dyDescent="0.15">
      <c r="AM512" s="29"/>
    </row>
    <row r="513" spans="39:39" x14ac:dyDescent="0.15">
      <c r="AM513" s="29"/>
    </row>
    <row r="514" spans="39:39" x14ac:dyDescent="0.15">
      <c r="AM514" s="29"/>
    </row>
    <row r="515" spans="39:39" x14ac:dyDescent="0.15">
      <c r="AM515" s="29"/>
    </row>
    <row r="516" spans="39:39" x14ac:dyDescent="0.15">
      <c r="AM516" s="29"/>
    </row>
    <row r="517" spans="39:39" x14ac:dyDescent="0.15">
      <c r="AM517" s="29"/>
    </row>
    <row r="518" spans="39:39" x14ac:dyDescent="0.15">
      <c r="AM518" s="29"/>
    </row>
    <row r="519" spans="39:39" x14ac:dyDescent="0.15">
      <c r="AM519" s="29"/>
    </row>
    <row r="520" spans="39:39" x14ac:dyDescent="0.15">
      <c r="AM520" s="29"/>
    </row>
    <row r="521" spans="39:39" x14ac:dyDescent="0.15">
      <c r="AM521" s="29"/>
    </row>
    <row r="522" spans="39:39" x14ac:dyDescent="0.15">
      <c r="AM522" s="29"/>
    </row>
    <row r="523" spans="39:39" x14ac:dyDescent="0.15">
      <c r="AM523" s="29"/>
    </row>
    <row r="524" spans="39:39" x14ac:dyDescent="0.15">
      <c r="AM524" s="29"/>
    </row>
    <row r="525" spans="39:39" x14ac:dyDescent="0.15">
      <c r="AM525" s="29"/>
    </row>
    <row r="526" spans="39:39" x14ac:dyDescent="0.15">
      <c r="AM526" s="29"/>
    </row>
    <row r="527" spans="39:39" x14ac:dyDescent="0.15">
      <c r="AM527" s="29"/>
    </row>
    <row r="528" spans="39:39" x14ac:dyDescent="0.15">
      <c r="AM528" s="29"/>
    </row>
    <row r="529" spans="39:39" x14ac:dyDescent="0.15">
      <c r="AM529" s="29"/>
    </row>
    <row r="530" spans="39:39" x14ac:dyDescent="0.15">
      <c r="AM530" s="29"/>
    </row>
    <row r="531" spans="39:39" x14ac:dyDescent="0.15">
      <c r="AM531" s="29"/>
    </row>
    <row r="532" spans="39:39" x14ac:dyDescent="0.15">
      <c r="AM532" s="29"/>
    </row>
    <row r="533" spans="39:39" x14ac:dyDescent="0.15">
      <c r="AM533" s="29"/>
    </row>
    <row r="534" spans="39:39" x14ac:dyDescent="0.15">
      <c r="AM534" s="29"/>
    </row>
    <row r="535" spans="39:39" x14ac:dyDescent="0.15">
      <c r="AM535" s="29"/>
    </row>
    <row r="536" spans="39:39" x14ac:dyDescent="0.15">
      <c r="AM536" s="29"/>
    </row>
    <row r="537" spans="39:39" x14ac:dyDescent="0.15">
      <c r="AM537" s="29"/>
    </row>
    <row r="538" spans="39:39" x14ac:dyDescent="0.15">
      <c r="AM538" s="29"/>
    </row>
    <row r="539" spans="39:39" x14ac:dyDescent="0.15">
      <c r="AM539" s="29"/>
    </row>
    <row r="540" spans="39:39" x14ac:dyDescent="0.15">
      <c r="AM540" s="29"/>
    </row>
    <row r="541" spans="39:39" x14ac:dyDescent="0.15">
      <c r="AM541" s="29"/>
    </row>
    <row r="542" spans="39:39" x14ac:dyDescent="0.15">
      <c r="AM542" s="29"/>
    </row>
    <row r="543" spans="39:39" x14ac:dyDescent="0.15">
      <c r="AM543" s="29"/>
    </row>
    <row r="544" spans="39:39" x14ac:dyDescent="0.15">
      <c r="AM544" s="29"/>
    </row>
    <row r="545" spans="39:39" x14ac:dyDescent="0.15">
      <c r="AM545" s="29"/>
    </row>
    <row r="546" spans="39:39" x14ac:dyDescent="0.15">
      <c r="AM546" s="29"/>
    </row>
    <row r="547" spans="39:39" x14ac:dyDescent="0.15">
      <c r="AM547" s="29"/>
    </row>
    <row r="548" spans="39:39" x14ac:dyDescent="0.15">
      <c r="AM548" s="29"/>
    </row>
    <row r="549" spans="39:39" x14ac:dyDescent="0.15">
      <c r="AM549" s="29"/>
    </row>
    <row r="550" spans="39:39" x14ac:dyDescent="0.15">
      <c r="AM550" s="29"/>
    </row>
    <row r="551" spans="39:39" x14ac:dyDescent="0.15">
      <c r="AM551" s="29"/>
    </row>
    <row r="552" spans="39:39" x14ac:dyDescent="0.15">
      <c r="AM552" s="29"/>
    </row>
    <row r="553" spans="39:39" x14ac:dyDescent="0.15">
      <c r="AM553" s="29"/>
    </row>
    <row r="554" spans="39:39" x14ac:dyDescent="0.15">
      <c r="AM554" s="29"/>
    </row>
    <row r="555" spans="39:39" x14ac:dyDescent="0.15">
      <c r="AM555" s="29"/>
    </row>
    <row r="556" spans="39:39" x14ac:dyDescent="0.15">
      <c r="AM556" s="29"/>
    </row>
    <row r="557" spans="39:39" x14ac:dyDescent="0.15">
      <c r="AM557" s="29"/>
    </row>
    <row r="558" spans="39:39" x14ac:dyDescent="0.15">
      <c r="AM558" s="29"/>
    </row>
    <row r="559" spans="39:39" x14ac:dyDescent="0.15">
      <c r="AM559" s="29"/>
    </row>
    <row r="560" spans="39:39" x14ac:dyDescent="0.15">
      <c r="AM560" s="29"/>
    </row>
    <row r="561" spans="39:39" x14ac:dyDescent="0.15">
      <c r="AM561" s="29"/>
    </row>
    <row r="562" spans="39:39" x14ac:dyDescent="0.15">
      <c r="AM562" s="29"/>
    </row>
    <row r="563" spans="39:39" x14ac:dyDescent="0.15">
      <c r="AM563" s="29"/>
    </row>
    <row r="564" spans="39:39" x14ac:dyDescent="0.15">
      <c r="AM564" s="29"/>
    </row>
    <row r="565" spans="39:39" x14ac:dyDescent="0.15">
      <c r="AM565" s="29"/>
    </row>
    <row r="566" spans="39:39" x14ac:dyDescent="0.15">
      <c r="AM566" s="29"/>
    </row>
    <row r="567" spans="39:39" x14ac:dyDescent="0.15">
      <c r="AM567" s="29"/>
    </row>
    <row r="568" spans="39:39" x14ac:dyDescent="0.15">
      <c r="AM568" s="29"/>
    </row>
    <row r="569" spans="39:39" x14ac:dyDescent="0.15">
      <c r="AM569" s="29"/>
    </row>
    <row r="570" spans="39:39" x14ac:dyDescent="0.15">
      <c r="AM570" s="29"/>
    </row>
    <row r="571" spans="39:39" x14ac:dyDescent="0.15">
      <c r="AM571" s="29"/>
    </row>
    <row r="572" spans="39:39" x14ac:dyDescent="0.15">
      <c r="AM572" s="29"/>
    </row>
    <row r="573" spans="39:39" x14ac:dyDescent="0.15">
      <c r="AM573" s="29"/>
    </row>
    <row r="574" spans="39:39" x14ac:dyDescent="0.15">
      <c r="AM574" s="29"/>
    </row>
    <row r="575" spans="39:39" x14ac:dyDescent="0.15">
      <c r="AM575" s="29"/>
    </row>
    <row r="576" spans="39:39" x14ac:dyDescent="0.15">
      <c r="AM576" s="29"/>
    </row>
    <row r="577" spans="39:39" x14ac:dyDescent="0.15">
      <c r="AM577" s="29"/>
    </row>
    <row r="578" spans="39:39" x14ac:dyDescent="0.15">
      <c r="AM578" s="29"/>
    </row>
    <row r="579" spans="39:39" x14ac:dyDescent="0.15">
      <c r="AM579" s="29"/>
    </row>
    <row r="580" spans="39:39" x14ac:dyDescent="0.15">
      <c r="AM580" s="29"/>
    </row>
    <row r="581" spans="39:39" x14ac:dyDescent="0.15">
      <c r="AM581" s="29"/>
    </row>
    <row r="582" spans="39:39" x14ac:dyDescent="0.15">
      <c r="AM582" s="29"/>
    </row>
    <row r="583" spans="39:39" x14ac:dyDescent="0.15">
      <c r="AM583" s="29"/>
    </row>
    <row r="584" spans="39:39" x14ac:dyDescent="0.15">
      <c r="AM584" s="29"/>
    </row>
    <row r="585" spans="39:39" x14ac:dyDescent="0.15">
      <c r="AM585" s="29"/>
    </row>
    <row r="586" spans="39:39" x14ac:dyDescent="0.15">
      <c r="AM586" s="29"/>
    </row>
    <row r="587" spans="39:39" x14ac:dyDescent="0.15">
      <c r="AM587" s="29"/>
    </row>
    <row r="588" spans="39:39" x14ac:dyDescent="0.15">
      <c r="AM588" s="29"/>
    </row>
    <row r="589" spans="39:39" x14ac:dyDescent="0.15">
      <c r="AM589" s="29"/>
    </row>
    <row r="590" spans="39:39" x14ac:dyDescent="0.15">
      <c r="AM590" s="29"/>
    </row>
    <row r="591" spans="39:39" x14ac:dyDescent="0.15">
      <c r="AM591" s="29"/>
    </row>
    <row r="592" spans="39:39" x14ac:dyDescent="0.15">
      <c r="AM592" s="29"/>
    </row>
    <row r="593" spans="39:39" x14ac:dyDescent="0.15">
      <c r="AM593" s="29"/>
    </row>
    <row r="594" spans="39:39" x14ac:dyDescent="0.15">
      <c r="AM594" s="29"/>
    </row>
    <row r="595" spans="39:39" x14ac:dyDescent="0.15">
      <c r="AM595" s="29"/>
    </row>
    <row r="596" spans="39:39" x14ac:dyDescent="0.15">
      <c r="AM596" s="29"/>
    </row>
    <row r="597" spans="39:39" x14ac:dyDescent="0.15">
      <c r="AM597" s="29"/>
    </row>
    <row r="598" spans="39:39" x14ac:dyDescent="0.15">
      <c r="AM598" s="29"/>
    </row>
    <row r="599" spans="39:39" x14ac:dyDescent="0.15">
      <c r="AM599" s="29"/>
    </row>
    <row r="600" spans="39:39" x14ac:dyDescent="0.15">
      <c r="AM600" s="29"/>
    </row>
    <row r="601" spans="39:39" x14ac:dyDescent="0.15">
      <c r="AM601" s="29"/>
    </row>
    <row r="602" spans="39:39" x14ac:dyDescent="0.15">
      <c r="AM602" s="29"/>
    </row>
    <row r="603" spans="39:39" x14ac:dyDescent="0.15">
      <c r="AM603" s="29"/>
    </row>
    <row r="604" spans="39:39" x14ac:dyDescent="0.15">
      <c r="AM604" s="29"/>
    </row>
    <row r="605" spans="39:39" x14ac:dyDescent="0.15">
      <c r="AM605" s="29"/>
    </row>
    <row r="606" spans="39:39" x14ac:dyDescent="0.15">
      <c r="AM606" s="29"/>
    </row>
    <row r="607" spans="39:39" x14ac:dyDescent="0.15">
      <c r="AM607" s="29"/>
    </row>
    <row r="608" spans="39:39" x14ac:dyDescent="0.15">
      <c r="AM608" s="29"/>
    </row>
    <row r="609" spans="39:39" x14ac:dyDescent="0.15">
      <c r="AM609" s="29"/>
    </row>
    <row r="610" spans="39:39" x14ac:dyDescent="0.15">
      <c r="AM610" s="29"/>
    </row>
    <row r="611" spans="39:39" x14ac:dyDescent="0.15">
      <c r="AM611" s="29"/>
    </row>
    <row r="612" spans="39:39" x14ac:dyDescent="0.15">
      <c r="AM612" s="29"/>
    </row>
    <row r="613" spans="39:39" x14ac:dyDescent="0.15">
      <c r="AM613" s="29"/>
    </row>
    <row r="614" spans="39:39" x14ac:dyDescent="0.15">
      <c r="AM614" s="29"/>
    </row>
    <row r="615" spans="39:39" x14ac:dyDescent="0.15">
      <c r="AM615" s="29"/>
    </row>
    <row r="616" spans="39:39" x14ac:dyDescent="0.15">
      <c r="AM616" s="29"/>
    </row>
    <row r="617" spans="39:39" x14ac:dyDescent="0.15">
      <c r="AM617" s="29"/>
    </row>
    <row r="618" spans="39:39" x14ac:dyDescent="0.15">
      <c r="AM618" s="29"/>
    </row>
    <row r="619" spans="39:39" x14ac:dyDescent="0.15">
      <c r="AM619" s="29"/>
    </row>
    <row r="620" spans="39:39" x14ac:dyDescent="0.15">
      <c r="AM620" s="29"/>
    </row>
    <row r="621" spans="39:39" x14ac:dyDescent="0.15">
      <c r="AM621" s="29"/>
    </row>
    <row r="622" spans="39:39" x14ac:dyDescent="0.15">
      <c r="AM622" s="29"/>
    </row>
    <row r="623" spans="39:39" x14ac:dyDescent="0.15">
      <c r="AM623" s="29"/>
    </row>
    <row r="624" spans="39:39" x14ac:dyDescent="0.15">
      <c r="AM624" s="29"/>
    </row>
    <row r="625" spans="39:39" x14ac:dyDescent="0.15">
      <c r="AM625" s="29"/>
    </row>
    <row r="626" spans="39:39" x14ac:dyDescent="0.15">
      <c r="AM626" s="29"/>
    </row>
    <row r="627" spans="39:39" x14ac:dyDescent="0.15">
      <c r="AM627" s="29"/>
    </row>
    <row r="628" spans="39:39" x14ac:dyDescent="0.15">
      <c r="AM628" s="29"/>
    </row>
    <row r="629" spans="39:39" x14ac:dyDescent="0.15">
      <c r="AM629" s="29"/>
    </row>
    <row r="630" spans="39:39" x14ac:dyDescent="0.15">
      <c r="AM630" s="29"/>
    </row>
    <row r="631" spans="39:39" x14ac:dyDescent="0.15">
      <c r="AM631" s="29"/>
    </row>
    <row r="632" spans="39:39" x14ac:dyDescent="0.15">
      <c r="AM632" s="29"/>
    </row>
    <row r="633" spans="39:39" x14ac:dyDescent="0.15">
      <c r="AM633" s="29"/>
    </row>
    <row r="634" spans="39:39" x14ac:dyDescent="0.15">
      <c r="AM634" s="29"/>
    </row>
    <row r="635" spans="39:39" x14ac:dyDescent="0.15">
      <c r="AM635" s="29"/>
    </row>
    <row r="636" spans="39:39" x14ac:dyDescent="0.15">
      <c r="AM636" s="29"/>
    </row>
    <row r="637" spans="39:39" x14ac:dyDescent="0.15">
      <c r="AM637" s="29"/>
    </row>
    <row r="638" spans="39:39" x14ac:dyDescent="0.15">
      <c r="AM638" s="29"/>
    </row>
    <row r="639" spans="39:39" x14ac:dyDescent="0.15">
      <c r="AM639" s="29"/>
    </row>
    <row r="640" spans="39:39" x14ac:dyDescent="0.15">
      <c r="AM640" s="29"/>
    </row>
    <row r="641" spans="39:39" x14ac:dyDescent="0.15">
      <c r="AM641" s="29"/>
    </row>
    <row r="642" spans="39:39" x14ac:dyDescent="0.15">
      <c r="AM642" s="29"/>
    </row>
    <row r="643" spans="39:39" x14ac:dyDescent="0.15">
      <c r="AM643" s="29"/>
    </row>
    <row r="644" spans="39:39" x14ac:dyDescent="0.15">
      <c r="AM644" s="29"/>
    </row>
    <row r="645" spans="39:39" x14ac:dyDescent="0.15">
      <c r="AM645" s="29"/>
    </row>
    <row r="646" spans="39:39" x14ac:dyDescent="0.15">
      <c r="AM646" s="29"/>
    </row>
    <row r="647" spans="39:39" x14ac:dyDescent="0.15">
      <c r="AM647" s="29"/>
    </row>
    <row r="648" spans="39:39" x14ac:dyDescent="0.15">
      <c r="AM648" s="29"/>
    </row>
    <row r="649" spans="39:39" x14ac:dyDescent="0.15">
      <c r="AM649" s="29"/>
    </row>
    <row r="650" spans="39:39" x14ac:dyDescent="0.15">
      <c r="AM650" s="29"/>
    </row>
    <row r="651" spans="39:39" x14ac:dyDescent="0.15">
      <c r="AM651" s="29"/>
    </row>
    <row r="652" spans="39:39" x14ac:dyDescent="0.15">
      <c r="AM652" s="29"/>
    </row>
    <row r="653" spans="39:39" x14ac:dyDescent="0.15">
      <c r="AM653" s="29"/>
    </row>
    <row r="654" spans="39:39" x14ac:dyDescent="0.15">
      <c r="AM654" s="29"/>
    </row>
    <row r="655" spans="39:39" x14ac:dyDescent="0.15">
      <c r="AM655" s="29"/>
    </row>
    <row r="656" spans="39:39" x14ac:dyDescent="0.15">
      <c r="AM656" s="29"/>
    </row>
    <row r="657" spans="39:39" x14ac:dyDescent="0.15">
      <c r="AM657" s="29"/>
    </row>
    <row r="658" spans="39:39" x14ac:dyDescent="0.15">
      <c r="AM658" s="29"/>
    </row>
    <row r="659" spans="39:39" x14ac:dyDescent="0.15">
      <c r="AM659" s="29"/>
    </row>
    <row r="660" spans="39:39" x14ac:dyDescent="0.15">
      <c r="AM660" s="29"/>
    </row>
    <row r="661" spans="39:39" x14ac:dyDescent="0.15">
      <c r="AM661" s="29"/>
    </row>
    <row r="662" spans="39:39" x14ac:dyDescent="0.15">
      <c r="AM662" s="29"/>
    </row>
    <row r="663" spans="39:39" x14ac:dyDescent="0.15">
      <c r="AM663" s="29"/>
    </row>
    <row r="664" spans="39:39" x14ac:dyDescent="0.15">
      <c r="AM664" s="29"/>
    </row>
    <row r="665" spans="39:39" x14ac:dyDescent="0.15">
      <c r="AM665" s="29"/>
    </row>
    <row r="666" spans="39:39" x14ac:dyDescent="0.15">
      <c r="AM666" s="29"/>
    </row>
    <row r="667" spans="39:39" x14ac:dyDescent="0.15">
      <c r="AM667" s="29"/>
    </row>
    <row r="668" spans="39:39" x14ac:dyDescent="0.15">
      <c r="AM668" s="29"/>
    </row>
    <row r="669" spans="39:39" x14ac:dyDescent="0.15">
      <c r="AM669" s="29"/>
    </row>
    <row r="670" spans="39:39" x14ac:dyDescent="0.15">
      <c r="AM670" s="29"/>
    </row>
    <row r="671" spans="39:39" x14ac:dyDescent="0.15">
      <c r="AM671" s="29"/>
    </row>
    <row r="672" spans="39:39" x14ac:dyDescent="0.15">
      <c r="AM672" s="29"/>
    </row>
    <row r="673" spans="39:39" x14ac:dyDescent="0.15">
      <c r="AM673" s="29"/>
    </row>
    <row r="674" spans="39:39" x14ac:dyDescent="0.15">
      <c r="AM674" s="29"/>
    </row>
    <row r="675" spans="39:39" x14ac:dyDescent="0.15">
      <c r="AM675" s="29"/>
    </row>
    <row r="676" spans="39:39" x14ac:dyDescent="0.15">
      <c r="AM676" s="29"/>
    </row>
    <row r="677" spans="39:39" x14ac:dyDescent="0.15">
      <c r="AM677" s="29"/>
    </row>
    <row r="678" spans="39:39" x14ac:dyDescent="0.15">
      <c r="AM678" s="29"/>
    </row>
    <row r="679" spans="39:39" x14ac:dyDescent="0.15">
      <c r="AM679" s="29"/>
    </row>
    <row r="680" spans="39:39" x14ac:dyDescent="0.15">
      <c r="AM680" s="29"/>
    </row>
    <row r="681" spans="39:39" x14ac:dyDescent="0.15">
      <c r="AM681" s="29"/>
    </row>
    <row r="682" spans="39:39" x14ac:dyDescent="0.15">
      <c r="AM682" s="29"/>
    </row>
    <row r="683" spans="39:39" x14ac:dyDescent="0.15">
      <c r="AM683" s="29"/>
    </row>
    <row r="684" spans="39:39" x14ac:dyDescent="0.15">
      <c r="AM684" s="29"/>
    </row>
    <row r="685" spans="39:39" x14ac:dyDescent="0.15">
      <c r="AM685" s="29"/>
    </row>
    <row r="686" spans="39:39" x14ac:dyDescent="0.15">
      <c r="AM686" s="29"/>
    </row>
    <row r="687" spans="39:39" x14ac:dyDescent="0.15">
      <c r="AM687" s="29"/>
    </row>
    <row r="688" spans="39:39" x14ac:dyDescent="0.15">
      <c r="AM688" s="29"/>
    </row>
    <row r="689" spans="39:39" x14ac:dyDescent="0.15">
      <c r="AM689" s="29"/>
    </row>
    <row r="690" spans="39:39" x14ac:dyDescent="0.15">
      <c r="AM690" s="29"/>
    </row>
    <row r="691" spans="39:39" x14ac:dyDescent="0.15">
      <c r="AM691" s="29"/>
    </row>
    <row r="692" spans="39:39" x14ac:dyDescent="0.15">
      <c r="AM692" s="29"/>
    </row>
    <row r="693" spans="39:39" x14ac:dyDescent="0.15">
      <c r="AM693" s="29"/>
    </row>
    <row r="694" spans="39:39" x14ac:dyDescent="0.15">
      <c r="AM694" s="29"/>
    </row>
    <row r="695" spans="39:39" x14ac:dyDescent="0.15">
      <c r="AM695" s="29"/>
    </row>
    <row r="696" spans="39:39" x14ac:dyDescent="0.15">
      <c r="AM696" s="29"/>
    </row>
    <row r="697" spans="39:39" x14ac:dyDescent="0.15">
      <c r="AM697" s="29"/>
    </row>
    <row r="698" spans="39:39" x14ac:dyDescent="0.15">
      <c r="AM698" s="29"/>
    </row>
    <row r="699" spans="39:39" x14ac:dyDescent="0.15">
      <c r="AM699" s="29"/>
    </row>
    <row r="700" spans="39:39" x14ac:dyDescent="0.15">
      <c r="AM700" s="29"/>
    </row>
    <row r="701" spans="39:39" x14ac:dyDescent="0.15">
      <c r="AM701" s="29"/>
    </row>
    <row r="702" spans="39:39" x14ac:dyDescent="0.15">
      <c r="AM702" s="29"/>
    </row>
    <row r="703" spans="39:39" x14ac:dyDescent="0.15">
      <c r="AM703" s="29"/>
    </row>
    <row r="704" spans="39:39" x14ac:dyDescent="0.15">
      <c r="AM704" s="29"/>
    </row>
    <row r="705" spans="39:39" x14ac:dyDescent="0.15">
      <c r="AM705" s="29"/>
    </row>
    <row r="706" spans="39:39" x14ac:dyDescent="0.15">
      <c r="AM706" s="29"/>
    </row>
    <row r="707" spans="39:39" x14ac:dyDescent="0.15">
      <c r="AM707" s="29"/>
    </row>
    <row r="708" spans="39:39" x14ac:dyDescent="0.15">
      <c r="AM708" s="29"/>
    </row>
    <row r="709" spans="39:39" x14ac:dyDescent="0.15">
      <c r="AM709" s="29"/>
    </row>
    <row r="710" spans="39:39" x14ac:dyDescent="0.15">
      <c r="AM710" s="29"/>
    </row>
    <row r="711" spans="39:39" x14ac:dyDescent="0.15">
      <c r="AM711" s="29"/>
    </row>
    <row r="712" spans="39:39" x14ac:dyDescent="0.15">
      <c r="AM712" s="29"/>
    </row>
    <row r="713" spans="39:39" x14ac:dyDescent="0.15">
      <c r="AM713" s="29"/>
    </row>
    <row r="714" spans="39:39" x14ac:dyDescent="0.15">
      <c r="AM714" s="29"/>
    </row>
    <row r="715" spans="39:39" x14ac:dyDescent="0.15">
      <c r="AM715" s="29"/>
    </row>
    <row r="716" spans="39:39" x14ac:dyDescent="0.15">
      <c r="AM716" s="29"/>
    </row>
    <row r="717" spans="39:39" x14ac:dyDescent="0.15">
      <c r="AM717" s="29"/>
    </row>
    <row r="718" spans="39:39" x14ac:dyDescent="0.15">
      <c r="AM718" s="29"/>
    </row>
    <row r="719" spans="39:39" x14ac:dyDescent="0.15">
      <c r="AM719" s="29"/>
    </row>
    <row r="720" spans="39:39" x14ac:dyDescent="0.15">
      <c r="AM720" s="29"/>
    </row>
    <row r="721" spans="39:39" x14ac:dyDescent="0.15">
      <c r="AM721" s="29"/>
    </row>
    <row r="722" spans="39:39" x14ac:dyDescent="0.15">
      <c r="AM722" s="29"/>
    </row>
    <row r="723" spans="39:39" x14ac:dyDescent="0.15">
      <c r="AM723" s="29"/>
    </row>
    <row r="724" spans="39:39" x14ac:dyDescent="0.15">
      <c r="AM724" s="29"/>
    </row>
    <row r="725" spans="39:39" x14ac:dyDescent="0.15">
      <c r="AM725" s="29"/>
    </row>
    <row r="726" spans="39:39" x14ac:dyDescent="0.15">
      <c r="AM726" s="29"/>
    </row>
    <row r="727" spans="39:39" x14ac:dyDescent="0.15">
      <c r="AM727" s="29"/>
    </row>
    <row r="728" spans="39:39" x14ac:dyDescent="0.15">
      <c r="AM728" s="29"/>
    </row>
    <row r="729" spans="39:39" x14ac:dyDescent="0.15">
      <c r="AM729" s="29"/>
    </row>
    <row r="730" spans="39:39" x14ac:dyDescent="0.15">
      <c r="AM730" s="29"/>
    </row>
    <row r="731" spans="39:39" x14ac:dyDescent="0.15">
      <c r="AM731" s="29"/>
    </row>
    <row r="732" spans="39:39" x14ac:dyDescent="0.15">
      <c r="AM732" s="29"/>
    </row>
    <row r="733" spans="39:39" x14ac:dyDescent="0.15">
      <c r="AM733" s="29"/>
    </row>
    <row r="734" spans="39:39" x14ac:dyDescent="0.15">
      <c r="AM734" s="29"/>
    </row>
    <row r="735" spans="39:39" x14ac:dyDescent="0.15">
      <c r="AM735" s="29"/>
    </row>
    <row r="736" spans="39:39" x14ac:dyDescent="0.15">
      <c r="AM736" s="29"/>
    </row>
    <row r="737" spans="39:39" x14ac:dyDescent="0.15">
      <c r="AM737" s="29"/>
    </row>
    <row r="738" spans="39:39" x14ac:dyDescent="0.15">
      <c r="AM738" s="29"/>
    </row>
    <row r="739" spans="39:39" x14ac:dyDescent="0.15">
      <c r="AM739" s="29"/>
    </row>
    <row r="740" spans="39:39" x14ac:dyDescent="0.15">
      <c r="AM740" s="29"/>
    </row>
    <row r="741" spans="39:39" x14ac:dyDescent="0.15">
      <c r="AM741" s="29"/>
    </row>
    <row r="742" spans="39:39" x14ac:dyDescent="0.15">
      <c r="AM742" s="29"/>
    </row>
    <row r="743" spans="39:39" x14ac:dyDescent="0.15">
      <c r="AM743" s="29"/>
    </row>
    <row r="744" spans="39:39" x14ac:dyDescent="0.15">
      <c r="AM744" s="29"/>
    </row>
    <row r="745" spans="39:39" x14ac:dyDescent="0.15">
      <c r="AM745" s="29"/>
    </row>
    <row r="746" spans="39:39" x14ac:dyDescent="0.15">
      <c r="AM746" s="29"/>
    </row>
    <row r="747" spans="39:39" x14ac:dyDescent="0.15">
      <c r="AM747" s="29"/>
    </row>
    <row r="748" spans="39:39" x14ac:dyDescent="0.15">
      <c r="AM748" s="29"/>
    </row>
    <row r="749" spans="39:39" x14ac:dyDescent="0.15">
      <c r="AM749" s="29"/>
    </row>
    <row r="750" spans="39:39" x14ac:dyDescent="0.15">
      <c r="AM750" s="29"/>
    </row>
    <row r="751" spans="39:39" x14ac:dyDescent="0.15">
      <c r="AM751" s="29"/>
    </row>
    <row r="752" spans="39:39" x14ac:dyDescent="0.15">
      <c r="AM752" s="29"/>
    </row>
    <row r="753" spans="39:39" x14ac:dyDescent="0.15">
      <c r="AM753" s="29"/>
    </row>
    <row r="754" spans="39:39" x14ac:dyDescent="0.15">
      <c r="AM754" s="29"/>
    </row>
    <row r="755" spans="39:39" x14ac:dyDescent="0.15">
      <c r="AM755" s="29"/>
    </row>
    <row r="756" spans="39:39" x14ac:dyDescent="0.15">
      <c r="AM756" s="29"/>
    </row>
    <row r="757" spans="39:39" x14ac:dyDescent="0.15">
      <c r="AM757" s="29"/>
    </row>
    <row r="758" spans="39:39" x14ac:dyDescent="0.15">
      <c r="AM758" s="29"/>
    </row>
    <row r="759" spans="39:39" x14ac:dyDescent="0.15">
      <c r="AM759" s="29"/>
    </row>
    <row r="760" spans="39:39" x14ac:dyDescent="0.15">
      <c r="AM760" s="29"/>
    </row>
    <row r="761" spans="39:39" x14ac:dyDescent="0.15">
      <c r="AM761" s="29"/>
    </row>
    <row r="762" spans="39:39" x14ac:dyDescent="0.15">
      <c r="AM762" s="29"/>
    </row>
    <row r="763" spans="39:39" x14ac:dyDescent="0.15">
      <c r="AM763" s="29"/>
    </row>
    <row r="764" spans="39:39" x14ac:dyDescent="0.15">
      <c r="AM764" s="29"/>
    </row>
    <row r="765" spans="39:39" x14ac:dyDescent="0.15">
      <c r="AM765" s="29"/>
    </row>
    <row r="766" spans="39:39" x14ac:dyDescent="0.15">
      <c r="AM766" s="29"/>
    </row>
    <row r="767" spans="39:39" x14ac:dyDescent="0.15">
      <c r="AM767" s="29"/>
    </row>
    <row r="768" spans="39:39" x14ac:dyDescent="0.15">
      <c r="AM768" s="29"/>
    </row>
    <row r="769" spans="39:39" x14ac:dyDescent="0.15">
      <c r="AM769" s="29"/>
    </row>
    <row r="770" spans="39:39" x14ac:dyDescent="0.15">
      <c r="AM770" s="29"/>
    </row>
    <row r="771" spans="39:39" x14ac:dyDescent="0.15">
      <c r="AM771" s="29"/>
    </row>
    <row r="772" spans="39:39" x14ac:dyDescent="0.15">
      <c r="AM772" s="29"/>
    </row>
    <row r="773" spans="39:39" x14ac:dyDescent="0.15">
      <c r="AM773" s="29"/>
    </row>
    <row r="774" spans="39:39" x14ac:dyDescent="0.15">
      <c r="AM774" s="29"/>
    </row>
    <row r="775" spans="39:39" x14ac:dyDescent="0.15">
      <c r="AM775" s="29"/>
    </row>
    <row r="776" spans="39:39" x14ac:dyDescent="0.15">
      <c r="AM776" s="29"/>
    </row>
    <row r="777" spans="39:39" x14ac:dyDescent="0.15">
      <c r="AM777" s="29"/>
    </row>
    <row r="778" spans="39:39" x14ac:dyDescent="0.15">
      <c r="AM778" s="29"/>
    </row>
    <row r="779" spans="39:39" x14ac:dyDescent="0.15">
      <c r="AM779" s="29"/>
    </row>
    <row r="780" spans="39:39" x14ac:dyDescent="0.15">
      <c r="AM780" s="29"/>
    </row>
    <row r="781" spans="39:39" x14ac:dyDescent="0.15">
      <c r="AM781" s="29"/>
    </row>
    <row r="782" spans="39:39" x14ac:dyDescent="0.15">
      <c r="AM782" s="29"/>
    </row>
    <row r="783" spans="39:39" x14ac:dyDescent="0.15">
      <c r="AM783" s="29"/>
    </row>
    <row r="784" spans="39:39" x14ac:dyDescent="0.15">
      <c r="AM784" s="29"/>
    </row>
    <row r="785" spans="39:39" x14ac:dyDescent="0.15">
      <c r="AM785" s="29"/>
    </row>
    <row r="786" spans="39:39" x14ac:dyDescent="0.15">
      <c r="AM786" s="29"/>
    </row>
    <row r="787" spans="39:39" x14ac:dyDescent="0.15">
      <c r="AM787" s="29"/>
    </row>
    <row r="788" spans="39:39" x14ac:dyDescent="0.15">
      <c r="AM788" s="29"/>
    </row>
    <row r="789" spans="39:39" x14ac:dyDescent="0.15">
      <c r="AM789" s="29"/>
    </row>
    <row r="790" spans="39:39" x14ac:dyDescent="0.15">
      <c r="AM790" s="29"/>
    </row>
    <row r="791" spans="39:39" x14ac:dyDescent="0.15">
      <c r="AM791" s="29"/>
    </row>
    <row r="792" spans="39:39" x14ac:dyDescent="0.15">
      <c r="AM792" s="29"/>
    </row>
    <row r="793" spans="39:39" x14ac:dyDescent="0.15">
      <c r="AM793" s="29"/>
    </row>
    <row r="794" spans="39:39" x14ac:dyDescent="0.15">
      <c r="AM794" s="29"/>
    </row>
    <row r="795" spans="39:39" x14ac:dyDescent="0.15">
      <c r="AM795" s="29"/>
    </row>
    <row r="796" spans="39:39" x14ac:dyDescent="0.15">
      <c r="AM796" s="29"/>
    </row>
    <row r="797" spans="39:39" x14ac:dyDescent="0.15">
      <c r="AM797" s="29"/>
    </row>
    <row r="798" spans="39:39" x14ac:dyDescent="0.15">
      <c r="AM798" s="29"/>
    </row>
    <row r="799" spans="39:39" x14ac:dyDescent="0.15">
      <c r="AM799" s="29"/>
    </row>
    <row r="800" spans="39:39" x14ac:dyDescent="0.15">
      <c r="AM800" s="29"/>
    </row>
    <row r="801" spans="39:39" x14ac:dyDescent="0.15">
      <c r="AM801" s="29"/>
    </row>
    <row r="802" spans="39:39" x14ac:dyDescent="0.15">
      <c r="AM802" s="29"/>
    </row>
    <row r="803" spans="39:39" x14ac:dyDescent="0.15">
      <c r="AM803" s="29"/>
    </row>
    <row r="804" spans="39:39" x14ac:dyDescent="0.15">
      <c r="AM804" s="29"/>
    </row>
    <row r="805" spans="39:39" x14ac:dyDescent="0.15">
      <c r="AM805" s="29"/>
    </row>
    <row r="806" spans="39:39" x14ac:dyDescent="0.15">
      <c r="AM806" s="29"/>
    </row>
    <row r="807" spans="39:39" x14ac:dyDescent="0.15">
      <c r="AM807" s="29"/>
    </row>
    <row r="808" spans="39:39" x14ac:dyDescent="0.15">
      <c r="AM808" s="29"/>
    </row>
    <row r="809" spans="39:39" x14ac:dyDescent="0.15">
      <c r="AM809" s="29"/>
    </row>
    <row r="810" spans="39:39" x14ac:dyDescent="0.15">
      <c r="AM810" s="29"/>
    </row>
    <row r="811" spans="39:39" x14ac:dyDescent="0.15">
      <c r="AM811" s="29"/>
    </row>
    <row r="812" spans="39:39" x14ac:dyDescent="0.15">
      <c r="AM812" s="29"/>
    </row>
    <row r="813" spans="39:39" x14ac:dyDescent="0.15">
      <c r="AM813" s="29"/>
    </row>
    <row r="814" spans="39:39" x14ac:dyDescent="0.15">
      <c r="AM814" s="29"/>
    </row>
    <row r="815" spans="39:39" x14ac:dyDescent="0.15">
      <c r="AM815" s="29"/>
    </row>
    <row r="816" spans="39:39" x14ac:dyDescent="0.15">
      <c r="AM816" s="29"/>
    </row>
    <row r="817" spans="39:39" x14ac:dyDescent="0.15">
      <c r="AM817" s="29"/>
    </row>
    <row r="818" spans="39:39" x14ac:dyDescent="0.15">
      <c r="AM818" s="29"/>
    </row>
    <row r="819" spans="39:39" x14ac:dyDescent="0.15">
      <c r="AM819" s="29"/>
    </row>
    <row r="820" spans="39:39" x14ac:dyDescent="0.15">
      <c r="AM820" s="29"/>
    </row>
    <row r="821" spans="39:39" x14ac:dyDescent="0.15">
      <c r="AM821" s="29"/>
    </row>
    <row r="822" spans="39:39" x14ac:dyDescent="0.15">
      <c r="AM822" s="29"/>
    </row>
    <row r="823" spans="39:39" x14ac:dyDescent="0.15">
      <c r="AM823" s="29"/>
    </row>
    <row r="824" spans="39:39" x14ac:dyDescent="0.15">
      <c r="AM824" s="29"/>
    </row>
    <row r="825" spans="39:39" x14ac:dyDescent="0.15">
      <c r="AM825" s="29"/>
    </row>
    <row r="826" spans="39:39" x14ac:dyDescent="0.15">
      <c r="AM826" s="29"/>
    </row>
    <row r="827" spans="39:39" x14ac:dyDescent="0.15">
      <c r="AM827" s="29"/>
    </row>
    <row r="828" spans="39:39" x14ac:dyDescent="0.15">
      <c r="AM828" s="29"/>
    </row>
    <row r="829" spans="39:39" x14ac:dyDescent="0.15">
      <c r="AM829" s="29"/>
    </row>
    <row r="830" spans="39:39" x14ac:dyDescent="0.15">
      <c r="AM830" s="29"/>
    </row>
    <row r="831" spans="39:39" x14ac:dyDescent="0.15">
      <c r="AM831" s="29"/>
    </row>
    <row r="832" spans="39:39" x14ac:dyDescent="0.15">
      <c r="AM832" s="29"/>
    </row>
    <row r="833" spans="39:39" x14ac:dyDescent="0.15">
      <c r="AM833" s="29"/>
    </row>
    <row r="834" spans="39:39" x14ac:dyDescent="0.15">
      <c r="AM834" s="29"/>
    </row>
    <row r="835" spans="39:39" x14ac:dyDescent="0.15">
      <c r="AM835" s="29"/>
    </row>
    <row r="836" spans="39:39" x14ac:dyDescent="0.15">
      <c r="AM836" s="29"/>
    </row>
    <row r="837" spans="39:39" x14ac:dyDescent="0.15">
      <c r="AM837" s="29"/>
    </row>
    <row r="838" spans="39:39" x14ac:dyDescent="0.15">
      <c r="AM838" s="29"/>
    </row>
    <row r="839" spans="39:39" x14ac:dyDescent="0.15">
      <c r="AM839" s="29"/>
    </row>
    <row r="840" spans="39:39" x14ac:dyDescent="0.15">
      <c r="AM840" s="29"/>
    </row>
    <row r="841" spans="39:39" x14ac:dyDescent="0.15">
      <c r="AM841" s="29"/>
    </row>
    <row r="842" spans="39:39" x14ac:dyDescent="0.15">
      <c r="AM842" s="29"/>
    </row>
    <row r="843" spans="39:39" x14ac:dyDescent="0.15">
      <c r="AM843" s="29"/>
    </row>
    <row r="844" spans="39:39" x14ac:dyDescent="0.15">
      <c r="AM844" s="29"/>
    </row>
    <row r="845" spans="39:39" x14ac:dyDescent="0.15">
      <c r="AM845" s="29"/>
    </row>
    <row r="846" spans="39:39" x14ac:dyDescent="0.15">
      <c r="AM846" s="29"/>
    </row>
    <row r="847" spans="39:39" x14ac:dyDescent="0.15">
      <c r="AM847" s="29"/>
    </row>
    <row r="848" spans="39:39" x14ac:dyDescent="0.15">
      <c r="AM848" s="29"/>
    </row>
    <row r="849" spans="39:39" x14ac:dyDescent="0.15">
      <c r="AM849" s="29"/>
    </row>
    <row r="850" spans="39:39" x14ac:dyDescent="0.15">
      <c r="AM850" s="29"/>
    </row>
    <row r="851" spans="39:39" x14ac:dyDescent="0.15">
      <c r="AM851" s="29"/>
    </row>
    <row r="852" spans="39:39" x14ac:dyDescent="0.15">
      <c r="AM852" s="29"/>
    </row>
    <row r="853" spans="39:39" x14ac:dyDescent="0.15">
      <c r="AM853" s="29"/>
    </row>
    <row r="854" spans="39:39" x14ac:dyDescent="0.15">
      <c r="AM854" s="29"/>
    </row>
    <row r="855" spans="39:39" x14ac:dyDescent="0.15">
      <c r="AM855" s="29"/>
    </row>
    <row r="856" spans="39:39" x14ac:dyDescent="0.15">
      <c r="AM856" s="29"/>
    </row>
    <row r="857" spans="39:39" x14ac:dyDescent="0.15">
      <c r="AM857" s="29"/>
    </row>
    <row r="858" spans="39:39" x14ac:dyDescent="0.15">
      <c r="AM858" s="29"/>
    </row>
    <row r="859" spans="39:39" x14ac:dyDescent="0.15">
      <c r="AM859" s="29"/>
    </row>
    <row r="860" spans="39:39" x14ac:dyDescent="0.15">
      <c r="AM860" s="29"/>
    </row>
    <row r="861" spans="39:39" x14ac:dyDescent="0.15">
      <c r="AM861" s="29"/>
    </row>
    <row r="862" spans="39:39" x14ac:dyDescent="0.15">
      <c r="AM862" s="29"/>
    </row>
    <row r="863" spans="39:39" x14ac:dyDescent="0.15">
      <c r="AM863" s="29"/>
    </row>
    <row r="864" spans="39:39" x14ac:dyDescent="0.15">
      <c r="AM864" s="29"/>
    </row>
    <row r="865" spans="39:39" x14ac:dyDescent="0.15">
      <c r="AM865" s="29"/>
    </row>
    <row r="866" spans="39:39" x14ac:dyDescent="0.15">
      <c r="AM866" s="29"/>
    </row>
    <row r="867" spans="39:39" x14ac:dyDescent="0.15">
      <c r="AM867" s="29"/>
    </row>
    <row r="868" spans="39:39" x14ac:dyDescent="0.15">
      <c r="AM868" s="29"/>
    </row>
    <row r="869" spans="39:39" x14ac:dyDescent="0.15">
      <c r="AM869" s="29"/>
    </row>
    <row r="870" spans="39:39" x14ac:dyDescent="0.15">
      <c r="AM870" s="29"/>
    </row>
    <row r="871" spans="39:39" x14ac:dyDescent="0.15">
      <c r="AM871" s="29"/>
    </row>
    <row r="872" spans="39:39" x14ac:dyDescent="0.15">
      <c r="AM872" s="29"/>
    </row>
    <row r="873" spans="39:39" x14ac:dyDescent="0.15">
      <c r="AM873" s="29"/>
    </row>
    <row r="874" spans="39:39" x14ac:dyDescent="0.15">
      <c r="AM874" s="29"/>
    </row>
    <row r="875" spans="39:39" x14ac:dyDescent="0.15">
      <c r="AM875" s="29"/>
    </row>
    <row r="876" spans="39:39" x14ac:dyDescent="0.15">
      <c r="AM876" s="29"/>
    </row>
    <row r="877" spans="39:39" x14ac:dyDescent="0.15">
      <c r="AM877" s="29"/>
    </row>
    <row r="878" spans="39:39" x14ac:dyDescent="0.15">
      <c r="AM878" s="29"/>
    </row>
    <row r="879" spans="39:39" x14ac:dyDescent="0.15">
      <c r="AM879" s="29"/>
    </row>
    <row r="880" spans="39:39" x14ac:dyDescent="0.15">
      <c r="AM880" s="29"/>
    </row>
    <row r="881" spans="39:39" x14ac:dyDescent="0.15">
      <c r="AM881" s="29"/>
    </row>
    <row r="882" spans="39:39" x14ac:dyDescent="0.15">
      <c r="AM882" s="29"/>
    </row>
    <row r="883" spans="39:39" x14ac:dyDescent="0.15">
      <c r="AM883" s="29"/>
    </row>
    <row r="884" spans="39:39" x14ac:dyDescent="0.15">
      <c r="AM884" s="29"/>
    </row>
    <row r="885" spans="39:39" x14ac:dyDescent="0.15">
      <c r="AM885" s="29"/>
    </row>
    <row r="886" spans="39:39" x14ac:dyDescent="0.15">
      <c r="AM886" s="29"/>
    </row>
    <row r="887" spans="39:39" x14ac:dyDescent="0.15">
      <c r="AM887" s="29"/>
    </row>
    <row r="888" spans="39:39" x14ac:dyDescent="0.15">
      <c r="AM888" s="29"/>
    </row>
    <row r="889" spans="39:39" x14ac:dyDescent="0.15">
      <c r="AM889" s="29"/>
    </row>
    <row r="890" spans="39:39" x14ac:dyDescent="0.15">
      <c r="AM890" s="29"/>
    </row>
    <row r="891" spans="39:39" x14ac:dyDescent="0.15">
      <c r="AM891" s="29"/>
    </row>
    <row r="892" spans="39:39" x14ac:dyDescent="0.15">
      <c r="AM892" s="29"/>
    </row>
    <row r="893" spans="39:39" x14ac:dyDescent="0.15">
      <c r="AM893" s="29"/>
    </row>
    <row r="894" spans="39:39" x14ac:dyDescent="0.15">
      <c r="AM894" s="29"/>
    </row>
    <row r="895" spans="39:39" x14ac:dyDescent="0.15">
      <c r="AM895" s="29"/>
    </row>
    <row r="896" spans="39:39" x14ac:dyDescent="0.15">
      <c r="AM896" s="29"/>
    </row>
    <row r="897" spans="39:39" x14ac:dyDescent="0.15">
      <c r="AM897" s="29"/>
    </row>
    <row r="898" spans="39:39" x14ac:dyDescent="0.15">
      <c r="AM898" s="29"/>
    </row>
    <row r="899" spans="39:39" x14ac:dyDescent="0.15">
      <c r="AM899" s="29"/>
    </row>
    <row r="900" spans="39:39" x14ac:dyDescent="0.15">
      <c r="AM900" s="29"/>
    </row>
    <row r="901" spans="39:39" x14ac:dyDescent="0.15">
      <c r="AM901" s="29"/>
    </row>
    <row r="902" spans="39:39" x14ac:dyDescent="0.15">
      <c r="AM902" s="29"/>
    </row>
    <row r="903" spans="39:39" x14ac:dyDescent="0.15">
      <c r="AM903" s="29"/>
    </row>
    <row r="904" spans="39:39" x14ac:dyDescent="0.15">
      <c r="AM904" s="29"/>
    </row>
    <row r="905" spans="39:39" x14ac:dyDescent="0.15">
      <c r="AM905" s="29"/>
    </row>
    <row r="906" spans="39:39" x14ac:dyDescent="0.15">
      <c r="AM906" s="29"/>
    </row>
    <row r="907" spans="39:39" x14ac:dyDescent="0.15">
      <c r="AM907" s="29"/>
    </row>
    <row r="908" spans="39:39" x14ac:dyDescent="0.15">
      <c r="AM908" s="29"/>
    </row>
    <row r="909" spans="39:39" x14ac:dyDescent="0.15">
      <c r="AM909" s="29"/>
    </row>
    <row r="910" spans="39:39" x14ac:dyDescent="0.15">
      <c r="AM910" s="29"/>
    </row>
    <row r="911" spans="39:39" x14ac:dyDescent="0.15">
      <c r="AM911" s="29"/>
    </row>
    <row r="912" spans="39:39" x14ac:dyDescent="0.15">
      <c r="AM912" s="29"/>
    </row>
    <row r="913" spans="39:39" x14ac:dyDescent="0.15">
      <c r="AM913" s="29"/>
    </row>
    <row r="914" spans="39:39" x14ac:dyDescent="0.15">
      <c r="AM914" s="29"/>
    </row>
    <row r="915" spans="39:39" x14ac:dyDescent="0.15">
      <c r="AM915" s="29"/>
    </row>
    <row r="916" spans="39:39" x14ac:dyDescent="0.15">
      <c r="AM916" s="29"/>
    </row>
    <row r="917" spans="39:39" x14ac:dyDescent="0.15">
      <c r="AM917" s="29"/>
    </row>
    <row r="918" spans="39:39" x14ac:dyDescent="0.15">
      <c r="AM918" s="29"/>
    </row>
    <row r="919" spans="39:39" x14ac:dyDescent="0.15">
      <c r="AM919" s="29"/>
    </row>
    <row r="920" spans="39:39" x14ac:dyDescent="0.15">
      <c r="AM920" s="29"/>
    </row>
    <row r="921" spans="39:39" x14ac:dyDescent="0.15">
      <c r="AM921" s="29"/>
    </row>
    <row r="922" spans="39:39" x14ac:dyDescent="0.15">
      <c r="AM922" s="29"/>
    </row>
    <row r="923" spans="39:39" x14ac:dyDescent="0.15">
      <c r="AM923" s="29"/>
    </row>
    <row r="924" spans="39:39" x14ac:dyDescent="0.15">
      <c r="AM924" s="29"/>
    </row>
    <row r="925" spans="39:39" x14ac:dyDescent="0.15">
      <c r="AM925" s="29"/>
    </row>
    <row r="926" spans="39:39" x14ac:dyDescent="0.15">
      <c r="AM926" s="29"/>
    </row>
    <row r="927" spans="39:39" x14ac:dyDescent="0.15">
      <c r="AM927" s="29"/>
    </row>
    <row r="928" spans="39:39" x14ac:dyDescent="0.15">
      <c r="AM928" s="29"/>
    </row>
    <row r="929" spans="39:39" x14ac:dyDescent="0.15">
      <c r="AM929" s="29"/>
    </row>
    <row r="930" spans="39:39" x14ac:dyDescent="0.15">
      <c r="AM930" s="29"/>
    </row>
    <row r="931" spans="39:39" x14ac:dyDescent="0.15">
      <c r="AM931" s="29"/>
    </row>
    <row r="932" spans="39:39" x14ac:dyDescent="0.15">
      <c r="AM932" s="29"/>
    </row>
    <row r="933" spans="39:39" x14ac:dyDescent="0.15">
      <c r="AM933" s="29"/>
    </row>
    <row r="934" spans="39:39" x14ac:dyDescent="0.15">
      <c r="AM934" s="29"/>
    </row>
    <row r="935" spans="39:39" x14ac:dyDescent="0.15">
      <c r="AM935" s="29"/>
    </row>
    <row r="936" spans="39:39" x14ac:dyDescent="0.15">
      <c r="AM936" s="29"/>
    </row>
    <row r="937" spans="39:39" x14ac:dyDescent="0.15">
      <c r="AM937" s="29"/>
    </row>
    <row r="938" spans="39:39" x14ac:dyDescent="0.15">
      <c r="AM938" s="29"/>
    </row>
    <row r="939" spans="39:39" x14ac:dyDescent="0.15">
      <c r="AM939" s="29"/>
    </row>
    <row r="940" spans="39:39" x14ac:dyDescent="0.15">
      <c r="AM940" s="29"/>
    </row>
    <row r="941" spans="39:39" x14ac:dyDescent="0.15">
      <c r="AM941" s="29"/>
    </row>
    <row r="942" spans="39:39" x14ac:dyDescent="0.15">
      <c r="AM942" s="29"/>
    </row>
    <row r="943" spans="39:39" x14ac:dyDescent="0.15">
      <c r="AM943" s="29"/>
    </row>
    <row r="944" spans="39:39" x14ac:dyDescent="0.15">
      <c r="AM944" s="29"/>
    </row>
    <row r="945" spans="39:39" x14ac:dyDescent="0.15">
      <c r="AM945" s="29"/>
    </row>
    <row r="946" spans="39:39" x14ac:dyDescent="0.15">
      <c r="AM946" s="29"/>
    </row>
    <row r="947" spans="39:39" x14ac:dyDescent="0.15">
      <c r="AM947" s="29"/>
    </row>
    <row r="948" spans="39:39" x14ac:dyDescent="0.15">
      <c r="AM948" s="29"/>
    </row>
    <row r="949" spans="39:39" x14ac:dyDescent="0.15">
      <c r="AM949" s="29"/>
    </row>
    <row r="950" spans="39:39" x14ac:dyDescent="0.15">
      <c r="AM950" s="29"/>
    </row>
    <row r="951" spans="39:39" x14ac:dyDescent="0.15">
      <c r="AM951" s="29"/>
    </row>
    <row r="952" spans="39:39" x14ac:dyDescent="0.15">
      <c r="AM952" s="29"/>
    </row>
    <row r="953" spans="39:39" x14ac:dyDescent="0.15">
      <c r="AM953" s="29"/>
    </row>
    <row r="954" spans="39:39" x14ac:dyDescent="0.15">
      <c r="AM954" s="29"/>
    </row>
    <row r="955" spans="39:39" x14ac:dyDescent="0.15">
      <c r="AM955" s="29"/>
    </row>
    <row r="956" spans="39:39" x14ac:dyDescent="0.15">
      <c r="AM956" s="29"/>
    </row>
    <row r="957" spans="39:39" x14ac:dyDescent="0.15">
      <c r="AM957" s="29"/>
    </row>
    <row r="958" spans="39:39" x14ac:dyDescent="0.15">
      <c r="AM958" s="29"/>
    </row>
    <row r="959" spans="39:39" x14ac:dyDescent="0.15">
      <c r="AM959" s="29"/>
    </row>
    <row r="960" spans="39:39" x14ac:dyDescent="0.15">
      <c r="AM960" s="29"/>
    </row>
    <row r="961" spans="39:39" x14ac:dyDescent="0.15">
      <c r="AM961" s="29"/>
    </row>
    <row r="962" spans="39:39" x14ac:dyDescent="0.15">
      <c r="AM962" s="29"/>
    </row>
    <row r="963" spans="39:39" x14ac:dyDescent="0.15">
      <c r="AM963" s="29"/>
    </row>
    <row r="964" spans="39:39" x14ac:dyDescent="0.15">
      <c r="AM964" s="29"/>
    </row>
    <row r="965" spans="39:39" x14ac:dyDescent="0.15">
      <c r="AM965" s="29"/>
    </row>
    <row r="966" spans="39:39" x14ac:dyDescent="0.15">
      <c r="AM966" s="29"/>
    </row>
    <row r="967" spans="39:39" x14ac:dyDescent="0.15">
      <c r="AM967" s="29"/>
    </row>
    <row r="968" spans="39:39" x14ac:dyDescent="0.15">
      <c r="AM968" s="29"/>
    </row>
    <row r="969" spans="39:39" x14ac:dyDescent="0.15">
      <c r="AM969" s="29"/>
    </row>
    <row r="970" spans="39:39" x14ac:dyDescent="0.15">
      <c r="AM970" s="29"/>
    </row>
    <row r="971" spans="39:39" x14ac:dyDescent="0.15">
      <c r="AM971" s="29"/>
    </row>
    <row r="972" spans="39:39" x14ac:dyDescent="0.15">
      <c r="AM972" s="29"/>
    </row>
    <row r="973" spans="39:39" x14ac:dyDescent="0.15">
      <c r="AM973" s="29"/>
    </row>
    <row r="974" spans="39:39" x14ac:dyDescent="0.15">
      <c r="AM974" s="29"/>
    </row>
    <row r="975" spans="39:39" x14ac:dyDescent="0.15">
      <c r="AM975" s="29"/>
    </row>
    <row r="976" spans="39:39" x14ac:dyDescent="0.15">
      <c r="AM976" s="29"/>
    </row>
    <row r="977" spans="39:39" x14ac:dyDescent="0.15">
      <c r="AM977" s="29"/>
    </row>
    <row r="978" spans="39:39" x14ac:dyDescent="0.15">
      <c r="AM978" s="29"/>
    </row>
    <row r="979" spans="39:39" x14ac:dyDescent="0.15">
      <c r="AM979" s="29"/>
    </row>
    <row r="980" spans="39:39" x14ac:dyDescent="0.15">
      <c r="AM980" s="29"/>
    </row>
    <row r="981" spans="39:39" x14ac:dyDescent="0.15">
      <c r="AM981" s="29"/>
    </row>
    <row r="982" spans="39:39" x14ac:dyDescent="0.15">
      <c r="AM982" s="29"/>
    </row>
    <row r="983" spans="39:39" x14ac:dyDescent="0.15">
      <c r="AM983" s="29"/>
    </row>
    <row r="984" spans="39:39" x14ac:dyDescent="0.15">
      <c r="AM984" s="29"/>
    </row>
    <row r="985" spans="39:39" x14ac:dyDescent="0.15">
      <c r="AM985" s="29"/>
    </row>
    <row r="986" spans="39:39" x14ac:dyDescent="0.15">
      <c r="AM986" s="29"/>
    </row>
    <row r="987" spans="39:39" x14ac:dyDescent="0.15">
      <c r="AM987" s="29"/>
    </row>
    <row r="988" spans="39:39" x14ac:dyDescent="0.15">
      <c r="AM988" s="29"/>
    </row>
    <row r="989" spans="39:39" x14ac:dyDescent="0.15">
      <c r="AM989" s="29"/>
    </row>
    <row r="990" spans="39:39" x14ac:dyDescent="0.15">
      <c r="AM990" s="29"/>
    </row>
    <row r="991" spans="39:39" x14ac:dyDescent="0.15">
      <c r="AM991" s="29"/>
    </row>
    <row r="992" spans="39:39" x14ac:dyDescent="0.15">
      <c r="AM992" s="29"/>
    </row>
    <row r="993" spans="39:39" x14ac:dyDescent="0.15">
      <c r="AM993" s="29"/>
    </row>
    <row r="994" spans="39:39" x14ac:dyDescent="0.15">
      <c r="AM994" s="29"/>
    </row>
    <row r="995" spans="39:39" x14ac:dyDescent="0.15">
      <c r="AM995" s="29"/>
    </row>
    <row r="996" spans="39:39" x14ac:dyDescent="0.15">
      <c r="AM996" s="29"/>
    </row>
    <row r="997" spans="39:39" x14ac:dyDescent="0.15">
      <c r="AM997" s="29"/>
    </row>
    <row r="998" spans="39:39" x14ac:dyDescent="0.15">
      <c r="AM998" s="29"/>
    </row>
    <row r="999" spans="39:39" x14ac:dyDescent="0.15">
      <c r="AM999" s="29"/>
    </row>
    <row r="1000" spans="39:39" x14ac:dyDescent="0.15">
      <c r="AM1000" s="29"/>
    </row>
  </sheetData>
  <mergeCells count="2">
    <mergeCell ref="C5:E5"/>
    <mergeCell ref="F5:AM5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000"/>
  <sheetViews>
    <sheetView showGridLines="0" tabSelected="1" topLeftCell="B1" zoomScale="80" zoomScaleNormal="80" workbookViewId="0"/>
  </sheetViews>
  <sheetFormatPr baseColWidth="10" defaultColWidth="14.5" defaultRowHeight="15" customHeight="1" x14ac:dyDescent="0.2"/>
  <cols>
    <col min="1" max="1" width="4.5" customWidth="1"/>
    <col min="2" max="2" width="60" customWidth="1"/>
    <col min="3" max="3" width="50.6640625" style="45" customWidth="1"/>
    <col min="4" max="5" width="11.5" customWidth="1"/>
    <col min="6" max="6" width="9.6640625" customWidth="1"/>
    <col min="7" max="7" width="2.83203125" bestFit="1" customWidth="1"/>
    <col min="8" max="8" width="7.33203125" bestFit="1" customWidth="1"/>
    <col min="9" max="10" width="2.83203125" bestFit="1" customWidth="1"/>
    <col min="11" max="11" width="5.5" bestFit="1" customWidth="1"/>
    <col min="12" max="13" width="7.33203125" bestFit="1" customWidth="1"/>
    <col min="14" max="14" width="2.83203125" bestFit="1" customWidth="1"/>
    <col min="15" max="19" width="5.5" bestFit="1" customWidth="1"/>
    <col min="20" max="20" width="7.33203125" bestFit="1" customWidth="1"/>
    <col min="21" max="21" width="2.83203125" bestFit="1" customWidth="1"/>
    <col min="22" max="23" width="5.5" bestFit="1" customWidth="1"/>
    <col min="24" max="24" width="7.33203125" bestFit="1" customWidth="1"/>
    <col min="25" max="25" width="2.83203125" bestFit="1" customWidth="1"/>
    <col min="26" max="26" width="5.5" bestFit="1" customWidth="1"/>
    <col min="27" max="27" width="7.33203125" bestFit="1" customWidth="1"/>
    <col min="28" max="29" width="5.5" bestFit="1" customWidth="1"/>
    <col min="30" max="31" width="7.33203125" bestFit="1" customWidth="1"/>
    <col min="32" max="32" width="6.83203125" bestFit="1" customWidth="1"/>
    <col min="33" max="34" width="5.5" bestFit="1" customWidth="1"/>
    <col min="35" max="36" width="7.33203125" bestFit="1" customWidth="1"/>
    <col min="37" max="37" width="2.83203125" bestFit="1" customWidth="1"/>
    <col min="38" max="38" width="5.5" bestFit="1" customWidth="1"/>
    <col min="39" max="39" width="8.5" bestFit="1" customWidth="1"/>
  </cols>
  <sheetData>
    <row r="1" spans="1:39" ht="10.5" customHeight="1" x14ac:dyDescent="0.2">
      <c r="A1" s="4"/>
      <c r="B1" s="4"/>
      <c r="C1" s="7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5"/>
    </row>
    <row r="2" spans="1:39" ht="35.25" customHeight="1" x14ac:dyDescent="0.2">
      <c r="A2" s="2" t="s">
        <v>0</v>
      </c>
      <c r="B2" s="6" t="s">
        <v>1</v>
      </c>
      <c r="C2" s="7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5"/>
    </row>
    <row r="3" spans="1:39" ht="32.25" customHeight="1" x14ac:dyDescent="0.2">
      <c r="A3" s="2" t="s">
        <v>2</v>
      </c>
      <c r="B3" s="6" t="s">
        <v>3</v>
      </c>
      <c r="C3" s="7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5"/>
    </row>
    <row r="4" spans="1:39" ht="21.75" customHeight="1" x14ac:dyDescent="0.2">
      <c r="A4" s="10" t="s">
        <v>77</v>
      </c>
      <c r="B4" s="6" t="s">
        <v>78</v>
      </c>
      <c r="C4" s="7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5"/>
    </row>
    <row r="5" spans="1:39" ht="10.5" customHeight="1" x14ac:dyDescent="0.2">
      <c r="A5" s="4"/>
      <c r="B5" s="4"/>
      <c r="C5" s="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5"/>
    </row>
    <row r="6" spans="1:39" ht="21" customHeight="1" x14ac:dyDescent="0.2">
      <c r="A6" s="4"/>
      <c r="B6" s="4"/>
      <c r="C6" s="57" t="s">
        <v>79</v>
      </c>
      <c r="D6" s="58"/>
      <c r="E6" s="59"/>
      <c r="F6" s="60" t="s">
        <v>25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9"/>
    </row>
    <row r="7" spans="1:39" s="25" customFormat="1" ht="65" x14ac:dyDescent="0.15">
      <c r="C7" s="18" t="s">
        <v>5</v>
      </c>
      <c r="D7" s="18" t="s">
        <v>64</v>
      </c>
      <c r="E7" s="18" t="s">
        <v>7</v>
      </c>
      <c r="F7" s="28" t="s">
        <v>80</v>
      </c>
      <c r="G7" s="28" t="s">
        <v>27</v>
      </c>
      <c r="H7" s="28" t="s">
        <v>28</v>
      </c>
      <c r="I7" s="28" t="s">
        <v>29</v>
      </c>
      <c r="J7" s="28" t="s">
        <v>30</v>
      </c>
      <c r="K7" s="28" t="s">
        <v>31</v>
      </c>
      <c r="L7" s="28" t="s">
        <v>32</v>
      </c>
      <c r="M7" s="28" t="s">
        <v>33</v>
      </c>
      <c r="N7" s="28" t="s">
        <v>34</v>
      </c>
      <c r="O7" s="28" t="s">
        <v>35</v>
      </c>
      <c r="P7" s="28" t="s">
        <v>36</v>
      </c>
      <c r="Q7" s="28" t="s">
        <v>37</v>
      </c>
      <c r="R7" s="28" t="s">
        <v>38</v>
      </c>
      <c r="S7" s="28" t="s">
        <v>39</v>
      </c>
      <c r="T7" s="28" t="s">
        <v>40</v>
      </c>
      <c r="U7" s="28" t="s">
        <v>41</v>
      </c>
      <c r="V7" s="28" t="s">
        <v>42</v>
      </c>
      <c r="W7" s="28" t="s">
        <v>43</v>
      </c>
      <c r="X7" s="28" t="s">
        <v>44</v>
      </c>
      <c r="Y7" s="28" t="s">
        <v>45</v>
      </c>
      <c r="Z7" s="28" t="s">
        <v>46</v>
      </c>
      <c r="AA7" s="28" t="s">
        <v>47</v>
      </c>
      <c r="AB7" s="28" t="s">
        <v>48</v>
      </c>
      <c r="AC7" s="28" t="s">
        <v>49</v>
      </c>
      <c r="AD7" s="28" t="s">
        <v>50</v>
      </c>
      <c r="AE7" s="28" t="s">
        <v>51</v>
      </c>
      <c r="AF7" s="28" t="s">
        <v>52</v>
      </c>
      <c r="AG7" s="28" t="s">
        <v>53</v>
      </c>
      <c r="AH7" s="28" t="s">
        <v>54</v>
      </c>
      <c r="AI7" s="28" t="s">
        <v>55</v>
      </c>
      <c r="AJ7" s="28" t="s">
        <v>56</v>
      </c>
      <c r="AK7" s="28" t="s">
        <v>57</v>
      </c>
      <c r="AL7" s="28" t="s">
        <v>58</v>
      </c>
      <c r="AM7" s="28" t="s">
        <v>59</v>
      </c>
    </row>
    <row r="8" spans="1:39" ht="36" x14ac:dyDescent="0.2">
      <c r="A8" s="4"/>
      <c r="B8" s="4"/>
      <c r="C8" s="11" t="s">
        <v>65</v>
      </c>
      <c r="D8" s="1">
        <v>3596249056</v>
      </c>
      <c r="E8" s="1">
        <v>2636228155.5900002</v>
      </c>
      <c r="F8" s="12">
        <v>449564800</v>
      </c>
      <c r="G8" s="3"/>
      <c r="H8" s="3"/>
      <c r="I8" s="3"/>
      <c r="J8" s="3"/>
      <c r="K8" s="3"/>
      <c r="L8" s="12">
        <v>833365220.59000003</v>
      </c>
      <c r="M8" s="3"/>
      <c r="N8" s="3"/>
      <c r="O8" s="12">
        <v>338324533.75</v>
      </c>
      <c r="P8" s="3"/>
      <c r="Q8" s="3"/>
      <c r="R8" s="3"/>
      <c r="S8" s="3"/>
      <c r="T8" s="3"/>
      <c r="U8" s="3"/>
      <c r="V8" s="12">
        <v>338324533.75</v>
      </c>
      <c r="W8" s="3"/>
      <c r="X8" s="3"/>
      <c r="Y8" s="3"/>
      <c r="Z8" s="12">
        <v>338324533.75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2">
        <v>338324533.75</v>
      </c>
      <c r="AM8" s="12">
        <f t="shared" ref="AM8:AM18" si="0">SUM(F8,G8,H8,I8,J8,K8,L8,M8,N8,O8,P8,Q8,R8,S8,T8,U8,V8,W8,X8,Y8,Z8,AA8,AB8,AC8,AD8,AE8,AF8,AG8,AH8,AI8,AJ8,AK8,AL8)</f>
        <v>2636228155.5900002</v>
      </c>
    </row>
    <row r="9" spans="1:39" ht="36" x14ac:dyDescent="0.2">
      <c r="A9" s="4"/>
      <c r="B9" s="4"/>
      <c r="C9" s="11" t="s">
        <v>66</v>
      </c>
      <c r="D9" s="1">
        <v>29589094000</v>
      </c>
      <c r="E9" s="1">
        <v>11159945909.940001</v>
      </c>
      <c r="F9" s="1">
        <v>0</v>
      </c>
      <c r="G9" s="9"/>
      <c r="H9" s="1">
        <v>1721834162</v>
      </c>
      <c r="I9" s="9"/>
      <c r="J9" s="9"/>
      <c r="K9" s="1">
        <v>193962654</v>
      </c>
      <c r="L9" s="1">
        <v>499536947</v>
      </c>
      <c r="M9" s="1">
        <v>193962650</v>
      </c>
      <c r="N9" s="9"/>
      <c r="O9" s="1"/>
      <c r="P9" s="1">
        <v>193962652</v>
      </c>
      <c r="Q9" s="1">
        <v>193962651</v>
      </c>
      <c r="R9" s="1">
        <v>305574302</v>
      </c>
      <c r="S9" s="1">
        <v>499536954</v>
      </c>
      <c r="T9" s="1">
        <v>193962656</v>
      </c>
      <c r="U9" s="1"/>
      <c r="V9" s="1"/>
      <c r="W9" s="1">
        <v>193962651</v>
      </c>
      <c r="X9" s="1">
        <v>1833445812</v>
      </c>
      <c r="Y9" s="1"/>
      <c r="Z9" s="1"/>
      <c r="AA9" s="1">
        <v>611148604</v>
      </c>
      <c r="AB9" s="1">
        <v>193962654</v>
      </c>
      <c r="AC9" s="1">
        <v>193962652</v>
      </c>
      <c r="AD9" s="1"/>
      <c r="AE9" s="1">
        <v>193962652</v>
      </c>
      <c r="AF9" s="1"/>
      <c r="AG9" s="1">
        <v>193962654</v>
      </c>
      <c r="AH9" s="1">
        <v>193962651</v>
      </c>
      <c r="AI9" s="1">
        <v>1833445812</v>
      </c>
      <c r="AJ9" s="1">
        <v>1721834139.9400001</v>
      </c>
      <c r="AK9" s="9"/>
      <c r="AL9" s="9"/>
      <c r="AM9" s="12">
        <f t="shared" si="0"/>
        <v>11159945909.940001</v>
      </c>
    </row>
    <row r="10" spans="1:39" ht="24" x14ac:dyDescent="0.2">
      <c r="A10" s="4"/>
      <c r="B10" s="4"/>
      <c r="C10" s="11" t="s">
        <v>12</v>
      </c>
      <c r="D10" s="1">
        <v>185400000</v>
      </c>
      <c r="E10" s="1">
        <v>137786086</v>
      </c>
      <c r="F10" s="1">
        <v>137786086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12">
        <f t="shared" si="0"/>
        <v>137786086</v>
      </c>
    </row>
    <row r="11" spans="1:39" ht="36" x14ac:dyDescent="0.2">
      <c r="A11" s="4"/>
      <c r="B11" s="4"/>
      <c r="C11" s="13" t="s">
        <v>68</v>
      </c>
      <c r="D11" s="1">
        <v>6675434218</v>
      </c>
      <c r="E11" s="1">
        <v>3607623761</v>
      </c>
      <c r="F11" s="1">
        <v>3607623761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2">
        <f t="shared" si="0"/>
        <v>3607623761</v>
      </c>
    </row>
    <row r="12" spans="1:39" ht="48" x14ac:dyDescent="0.2">
      <c r="A12" s="4"/>
      <c r="B12" s="4"/>
      <c r="C12" s="13" t="s">
        <v>69</v>
      </c>
      <c r="D12" s="1">
        <v>4120000000</v>
      </c>
      <c r="E12" s="1">
        <v>3205147006</v>
      </c>
      <c r="F12" s="8">
        <v>1585211437</v>
      </c>
      <c r="G12" s="8"/>
      <c r="H12" s="8">
        <f>387000000+768000000</f>
        <v>1155000000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>
        <f>96750000+23605083+66750000</f>
        <v>187105083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>
        <v>277830486</v>
      </c>
      <c r="AH12" s="9"/>
      <c r="AI12" s="9"/>
      <c r="AJ12" s="9"/>
      <c r="AK12" s="9"/>
      <c r="AL12" s="9"/>
      <c r="AM12" s="12">
        <f t="shared" si="0"/>
        <v>3205147006</v>
      </c>
    </row>
    <row r="13" spans="1:39" ht="36" x14ac:dyDescent="0.2">
      <c r="A13" s="4"/>
      <c r="B13" s="4"/>
      <c r="C13" s="13" t="s">
        <v>81</v>
      </c>
      <c r="D13" s="1">
        <v>9715000000</v>
      </c>
      <c r="E13" s="1">
        <v>6314721416</v>
      </c>
      <c r="F13" s="1">
        <v>6314721416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12">
        <f t="shared" si="0"/>
        <v>6314721416</v>
      </c>
    </row>
    <row r="14" spans="1:39" ht="24" x14ac:dyDescent="0.2">
      <c r="A14" s="4"/>
      <c r="B14" s="4"/>
      <c r="C14" s="13" t="s">
        <v>70</v>
      </c>
      <c r="D14" s="1">
        <v>9270000000</v>
      </c>
      <c r="E14" s="1">
        <v>7990689069</v>
      </c>
      <c r="F14" s="1">
        <v>4759718590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">
        <v>1526483674</v>
      </c>
      <c r="U14" s="14"/>
      <c r="V14" s="14"/>
      <c r="W14" s="14"/>
      <c r="X14" s="14"/>
      <c r="Y14" s="14"/>
      <c r="Z14" s="1">
        <v>517962733</v>
      </c>
      <c r="AA14" s="1">
        <v>601072470</v>
      </c>
      <c r="AB14" s="1"/>
      <c r="AC14" s="14"/>
      <c r="AD14" s="14"/>
      <c r="AE14" s="14"/>
      <c r="AF14" s="14"/>
      <c r="AG14" s="14"/>
      <c r="AH14" s="14"/>
      <c r="AI14" s="14"/>
      <c r="AJ14" s="1">
        <v>585451602</v>
      </c>
      <c r="AK14" s="14"/>
      <c r="AL14" s="14"/>
      <c r="AM14" s="12">
        <f t="shared" si="0"/>
        <v>7990689069</v>
      </c>
    </row>
    <row r="15" spans="1:39" ht="36" x14ac:dyDescent="0.2">
      <c r="A15" s="4"/>
      <c r="B15" s="4"/>
      <c r="C15" s="13" t="s">
        <v>71</v>
      </c>
      <c r="D15" s="1">
        <v>5562000000</v>
      </c>
      <c r="E15" s="1">
        <v>3822476759.4400001</v>
      </c>
      <c r="F15" s="1">
        <v>360738960.19999999</v>
      </c>
      <c r="G15" s="9"/>
      <c r="H15" s="1">
        <v>514248353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1">
        <v>2947489446.2399998</v>
      </c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12">
        <f t="shared" si="0"/>
        <v>3822476759.4399996</v>
      </c>
    </row>
    <row r="16" spans="1:39" ht="24" x14ac:dyDescent="0.2">
      <c r="A16" s="4"/>
      <c r="B16" s="4"/>
      <c r="C16" s="15" t="s">
        <v>72</v>
      </c>
      <c r="D16" s="16">
        <v>8000000000</v>
      </c>
      <c r="E16" s="1">
        <v>4142187881</v>
      </c>
      <c r="F16" s="1">
        <v>4142187881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"/>
      <c r="AJ16" s="1"/>
      <c r="AK16" s="9"/>
      <c r="AL16" s="9"/>
      <c r="AM16" s="12">
        <f t="shared" si="0"/>
        <v>4142187881</v>
      </c>
    </row>
    <row r="17" spans="1:39" ht="24" x14ac:dyDescent="0.2">
      <c r="A17" s="4"/>
      <c r="B17" s="4"/>
      <c r="C17" s="13" t="s">
        <v>73</v>
      </c>
      <c r="D17" s="1">
        <v>22486822726</v>
      </c>
      <c r="E17" s="1">
        <v>12309623286.139999</v>
      </c>
      <c r="F17" s="1">
        <v>8005781959</v>
      </c>
      <c r="G17" s="9"/>
      <c r="H17" s="9"/>
      <c r="I17" s="9"/>
      <c r="J17" s="9"/>
      <c r="K17" s="9"/>
      <c r="L17" s="9"/>
      <c r="M17" s="1">
        <v>1313715961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1">
        <v>1023779503</v>
      </c>
      <c r="AE17" s="1">
        <v>1118884913</v>
      </c>
      <c r="AF17" s="9"/>
      <c r="AG17" s="9"/>
      <c r="AH17" s="9"/>
      <c r="AI17" s="1">
        <v>847460950</v>
      </c>
      <c r="AJ17" s="1"/>
      <c r="AK17" s="9"/>
      <c r="AL17" s="9"/>
      <c r="AM17" s="12">
        <f t="shared" si="0"/>
        <v>12309623286</v>
      </c>
    </row>
    <row r="18" spans="1:39" ht="24" x14ac:dyDescent="0.2">
      <c r="A18" s="4"/>
      <c r="B18" s="4"/>
      <c r="C18" s="13" t="s">
        <v>75</v>
      </c>
      <c r="D18" s="1">
        <v>800000000</v>
      </c>
      <c r="E18" s="1">
        <v>743400954</v>
      </c>
      <c r="F18" s="1">
        <v>743400954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12">
        <f t="shared" si="0"/>
        <v>743400954</v>
      </c>
    </row>
    <row r="19" spans="1:39" s="25" customFormat="1" ht="12" x14ac:dyDescent="0.15">
      <c r="C19" s="22" t="s">
        <v>76</v>
      </c>
      <c r="D19" s="23">
        <f t="shared" ref="D19:E19" si="1">SUM(D8:D18)</f>
        <v>100000000000</v>
      </c>
      <c r="E19" s="23">
        <f t="shared" si="1"/>
        <v>56069830284.110001</v>
      </c>
      <c r="F19" s="23">
        <f>SUM(F8:F18)</f>
        <v>30106735844.200001</v>
      </c>
      <c r="G19" s="23">
        <f t="shared" ref="G19:AM19" si="2">SUM(G8:G18)</f>
        <v>0</v>
      </c>
      <c r="H19" s="23">
        <f t="shared" si="2"/>
        <v>3391082515</v>
      </c>
      <c r="I19" s="23">
        <f t="shared" si="2"/>
        <v>0</v>
      </c>
      <c r="J19" s="23">
        <f t="shared" si="2"/>
        <v>0</v>
      </c>
      <c r="K19" s="23">
        <f t="shared" si="2"/>
        <v>193962654</v>
      </c>
      <c r="L19" s="23">
        <f t="shared" si="2"/>
        <v>1332902167.5900002</v>
      </c>
      <c r="M19" s="23">
        <f t="shared" si="2"/>
        <v>1507678611</v>
      </c>
      <c r="N19" s="23">
        <f t="shared" si="2"/>
        <v>0</v>
      </c>
      <c r="O19" s="23">
        <f t="shared" si="2"/>
        <v>338324533.75</v>
      </c>
      <c r="P19" s="23">
        <f t="shared" si="2"/>
        <v>193962652</v>
      </c>
      <c r="Q19" s="23">
        <f t="shared" si="2"/>
        <v>193962651</v>
      </c>
      <c r="R19" s="23">
        <f t="shared" si="2"/>
        <v>305574302</v>
      </c>
      <c r="S19" s="23">
        <f t="shared" si="2"/>
        <v>499536954</v>
      </c>
      <c r="T19" s="23">
        <f t="shared" si="2"/>
        <v>4855040859.2399998</v>
      </c>
      <c r="U19" s="23">
        <f t="shared" si="2"/>
        <v>0</v>
      </c>
      <c r="V19" s="23">
        <f t="shared" si="2"/>
        <v>338324533.75</v>
      </c>
      <c r="W19" s="23">
        <f t="shared" si="2"/>
        <v>193962651</v>
      </c>
      <c r="X19" s="23">
        <f t="shared" si="2"/>
        <v>1833445812</v>
      </c>
      <c r="Y19" s="23">
        <f t="shared" si="2"/>
        <v>0</v>
      </c>
      <c r="Z19" s="23">
        <f t="shared" si="2"/>
        <v>856287266.75</v>
      </c>
      <c r="AA19" s="23">
        <f t="shared" si="2"/>
        <v>1212221074</v>
      </c>
      <c r="AB19" s="23">
        <f t="shared" si="2"/>
        <v>193962654</v>
      </c>
      <c r="AC19" s="23">
        <f t="shared" si="2"/>
        <v>193962652</v>
      </c>
      <c r="AD19" s="23">
        <f t="shared" si="2"/>
        <v>1023779503</v>
      </c>
      <c r="AE19" s="23">
        <f t="shared" si="2"/>
        <v>1312847565</v>
      </c>
      <c r="AF19" s="23">
        <f t="shared" si="2"/>
        <v>0</v>
      </c>
      <c r="AG19" s="23">
        <f t="shared" si="2"/>
        <v>471793140</v>
      </c>
      <c r="AH19" s="23">
        <f t="shared" si="2"/>
        <v>193962651</v>
      </c>
      <c r="AI19" s="23">
        <f t="shared" si="2"/>
        <v>2680906762</v>
      </c>
      <c r="AJ19" s="23">
        <f t="shared" si="2"/>
        <v>2307285741.9400001</v>
      </c>
      <c r="AK19" s="23">
        <f t="shared" si="2"/>
        <v>0</v>
      </c>
      <c r="AL19" s="23">
        <f t="shared" si="2"/>
        <v>338324533.75</v>
      </c>
      <c r="AM19" s="23">
        <f t="shared" si="2"/>
        <v>56069830283.970001</v>
      </c>
    </row>
    <row r="20" spans="1:39" ht="37.5" customHeight="1" x14ac:dyDescent="0.2">
      <c r="A20" s="4"/>
      <c r="B20" s="4"/>
      <c r="C20" s="61" t="s">
        <v>82</v>
      </c>
      <c r="D20" s="62"/>
      <c r="E20" s="63"/>
      <c r="F20" s="17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</row>
    <row r="21" spans="1:39" ht="10.5" customHeight="1" x14ac:dyDescent="0.2">
      <c r="A21" s="4"/>
      <c r="B21" s="4"/>
      <c r="C21" s="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</row>
    <row r="22" spans="1:39" ht="10.5" customHeight="1" x14ac:dyDescent="0.2">
      <c r="A22" s="4"/>
      <c r="B22" s="4"/>
      <c r="C22" s="7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</row>
    <row r="23" spans="1:39" ht="10.5" customHeight="1" x14ac:dyDescent="0.2">
      <c r="A23" s="4"/>
      <c r="B23" s="4"/>
      <c r="C23" s="7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</row>
    <row r="24" spans="1:39" ht="10.5" customHeight="1" x14ac:dyDescent="0.2">
      <c r="A24" s="4"/>
      <c r="B24" s="4"/>
      <c r="C24" s="7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</row>
    <row r="25" spans="1:39" ht="10.5" customHeight="1" x14ac:dyDescent="0.2">
      <c r="A25" s="4"/>
      <c r="B25" s="4"/>
      <c r="C25" s="7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</row>
    <row r="26" spans="1:39" ht="10.5" customHeight="1" x14ac:dyDescent="0.2">
      <c r="A26" s="4"/>
      <c r="B26" s="4"/>
      <c r="C26" s="7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</row>
    <row r="27" spans="1:39" ht="10.5" customHeight="1" x14ac:dyDescent="0.2">
      <c r="A27" s="4"/>
      <c r="B27" s="4"/>
      <c r="C27" s="7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</row>
    <row r="28" spans="1:39" ht="10.5" customHeight="1" x14ac:dyDescent="0.2">
      <c r="A28" s="4"/>
      <c r="B28" s="4"/>
      <c r="C28" s="7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5"/>
    </row>
    <row r="29" spans="1:39" ht="10.5" customHeight="1" x14ac:dyDescent="0.2">
      <c r="A29" s="4"/>
      <c r="B29" s="4"/>
      <c r="C29" s="7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5"/>
    </row>
    <row r="30" spans="1:39" ht="10.5" customHeight="1" x14ac:dyDescent="0.2">
      <c r="A30" s="4"/>
      <c r="B30" s="4"/>
      <c r="C30" s="7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5"/>
    </row>
    <row r="31" spans="1:39" ht="10.5" customHeight="1" x14ac:dyDescent="0.2">
      <c r="A31" s="4"/>
      <c r="B31" s="4"/>
      <c r="C31" s="7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</row>
    <row r="32" spans="1:39" ht="10.5" customHeight="1" x14ac:dyDescent="0.2">
      <c r="A32" s="4"/>
      <c r="B32" s="4"/>
      <c r="C32" s="7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</row>
    <row r="33" spans="1:39" ht="10.5" customHeight="1" x14ac:dyDescent="0.2">
      <c r="A33" s="4"/>
      <c r="B33" s="4"/>
      <c r="C33" s="7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5"/>
    </row>
    <row r="34" spans="1:39" ht="10.5" customHeight="1" x14ac:dyDescent="0.2">
      <c r="A34" s="4"/>
      <c r="B34" s="4"/>
      <c r="C34" s="7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5"/>
    </row>
    <row r="35" spans="1:39" ht="10.5" customHeight="1" x14ac:dyDescent="0.2">
      <c r="A35" s="4"/>
      <c r="B35" s="4"/>
      <c r="C35" s="7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5"/>
    </row>
    <row r="36" spans="1:39" ht="10.5" customHeight="1" x14ac:dyDescent="0.2">
      <c r="A36" s="4"/>
      <c r="B36" s="4"/>
      <c r="C36" s="7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</row>
    <row r="37" spans="1:39" ht="10.5" customHeight="1" x14ac:dyDescent="0.2">
      <c r="A37" s="4"/>
      <c r="B37" s="4"/>
      <c r="C37" s="7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</row>
    <row r="38" spans="1:39" ht="10.5" customHeight="1" x14ac:dyDescent="0.2">
      <c r="A38" s="4"/>
      <c r="B38" s="4"/>
      <c r="C38" s="7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5"/>
    </row>
    <row r="39" spans="1:39" ht="10.5" customHeight="1" x14ac:dyDescent="0.2">
      <c r="A39" s="4"/>
      <c r="B39" s="4"/>
      <c r="C39" s="7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5"/>
    </row>
    <row r="40" spans="1:39" ht="10.5" customHeight="1" x14ac:dyDescent="0.2">
      <c r="A40" s="4"/>
      <c r="B40" s="4"/>
      <c r="C40" s="7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5"/>
    </row>
    <row r="41" spans="1:39" ht="10.5" customHeight="1" x14ac:dyDescent="0.2">
      <c r="A41" s="4"/>
      <c r="B41" s="4"/>
      <c r="C41" s="7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</row>
    <row r="42" spans="1:39" ht="10.5" customHeight="1" x14ac:dyDescent="0.2">
      <c r="A42" s="4"/>
      <c r="B42" s="4"/>
      <c r="C42" s="7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</row>
    <row r="43" spans="1:39" ht="10.5" customHeight="1" x14ac:dyDescent="0.2">
      <c r="A43" s="4"/>
      <c r="B43" s="4"/>
      <c r="C43" s="7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5"/>
    </row>
    <row r="44" spans="1:39" ht="10.5" customHeight="1" x14ac:dyDescent="0.2">
      <c r="A44" s="4"/>
      <c r="B44" s="4"/>
      <c r="C44" s="7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5"/>
    </row>
    <row r="45" spans="1:39" ht="10.5" customHeight="1" x14ac:dyDescent="0.2">
      <c r="A45" s="4"/>
      <c r="B45" s="4"/>
      <c r="C45" s="7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5"/>
    </row>
    <row r="46" spans="1:39" ht="10.5" customHeight="1" x14ac:dyDescent="0.2">
      <c r="A46" s="4"/>
      <c r="B46" s="4"/>
      <c r="C46" s="7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</row>
    <row r="47" spans="1:39" ht="10.5" customHeight="1" x14ac:dyDescent="0.2">
      <c r="A47" s="4"/>
      <c r="B47" s="4"/>
      <c r="C47" s="7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5"/>
    </row>
    <row r="48" spans="1:39" ht="10.5" customHeight="1" x14ac:dyDescent="0.2">
      <c r="A48" s="4"/>
      <c r="B48" s="4"/>
      <c r="C48" s="7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5"/>
    </row>
    <row r="49" spans="1:39" ht="10.5" customHeight="1" x14ac:dyDescent="0.2">
      <c r="A49" s="4"/>
      <c r="B49" s="4"/>
      <c r="C49" s="7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5"/>
    </row>
    <row r="50" spans="1:39" ht="10.5" customHeight="1" x14ac:dyDescent="0.2">
      <c r="A50" s="4"/>
      <c r="B50" s="4"/>
      <c r="C50" s="7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5"/>
    </row>
    <row r="51" spans="1:39" ht="10.5" customHeight="1" x14ac:dyDescent="0.2">
      <c r="A51" s="4"/>
      <c r="B51" s="4"/>
      <c r="C51" s="7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5"/>
    </row>
    <row r="52" spans="1:39" ht="10.5" customHeight="1" x14ac:dyDescent="0.2">
      <c r="A52" s="4"/>
      <c r="B52" s="4"/>
      <c r="C52" s="7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5"/>
    </row>
    <row r="53" spans="1:39" ht="10.5" customHeight="1" x14ac:dyDescent="0.2">
      <c r="A53" s="4"/>
      <c r="B53" s="4"/>
      <c r="C53" s="7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5"/>
    </row>
    <row r="54" spans="1:39" ht="10.5" customHeight="1" x14ac:dyDescent="0.2">
      <c r="A54" s="4"/>
      <c r="B54" s="4"/>
      <c r="C54" s="7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5"/>
    </row>
    <row r="55" spans="1:39" ht="10.5" customHeight="1" x14ac:dyDescent="0.2">
      <c r="A55" s="4"/>
      <c r="B55" s="4"/>
      <c r="C55" s="7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5"/>
    </row>
    <row r="56" spans="1:39" ht="10.5" customHeight="1" x14ac:dyDescent="0.2">
      <c r="A56" s="4"/>
      <c r="B56" s="4"/>
      <c r="C56" s="7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5"/>
    </row>
    <row r="57" spans="1:39" ht="10.5" customHeight="1" x14ac:dyDescent="0.2">
      <c r="A57" s="4"/>
      <c r="B57" s="4"/>
      <c r="C57" s="7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5"/>
    </row>
    <row r="58" spans="1:39" ht="10.5" customHeight="1" x14ac:dyDescent="0.2">
      <c r="A58" s="4"/>
      <c r="B58" s="4"/>
      <c r="C58" s="7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5"/>
    </row>
    <row r="59" spans="1:39" ht="10.5" customHeight="1" x14ac:dyDescent="0.2">
      <c r="A59" s="4"/>
      <c r="B59" s="4"/>
      <c r="C59" s="7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5"/>
    </row>
    <row r="60" spans="1:39" ht="10.5" customHeight="1" x14ac:dyDescent="0.2">
      <c r="A60" s="4"/>
      <c r="B60" s="4"/>
      <c r="C60" s="7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5"/>
    </row>
    <row r="61" spans="1:39" ht="10.5" customHeight="1" x14ac:dyDescent="0.2">
      <c r="A61" s="4"/>
      <c r="B61" s="4"/>
      <c r="C61" s="7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5"/>
    </row>
    <row r="62" spans="1:39" ht="10.5" customHeight="1" x14ac:dyDescent="0.2">
      <c r="A62" s="4"/>
      <c r="B62" s="4"/>
      <c r="C62" s="7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5"/>
    </row>
    <row r="63" spans="1:39" ht="10.5" customHeight="1" x14ac:dyDescent="0.2">
      <c r="A63" s="4"/>
      <c r="B63" s="4"/>
      <c r="C63" s="7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5"/>
    </row>
    <row r="64" spans="1:39" ht="10.5" customHeight="1" x14ac:dyDescent="0.2">
      <c r="A64" s="4"/>
      <c r="B64" s="4"/>
      <c r="C64" s="7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5"/>
    </row>
    <row r="65" spans="1:39" ht="10.5" customHeight="1" x14ac:dyDescent="0.2">
      <c r="A65" s="4"/>
      <c r="B65" s="4"/>
      <c r="C65" s="7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5"/>
    </row>
    <row r="66" spans="1:39" ht="10.5" customHeight="1" x14ac:dyDescent="0.2">
      <c r="A66" s="4"/>
      <c r="B66" s="4"/>
      <c r="C66" s="7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5"/>
    </row>
    <row r="67" spans="1:39" ht="10.5" customHeight="1" x14ac:dyDescent="0.2">
      <c r="A67" s="4"/>
      <c r="B67" s="4"/>
      <c r="C67" s="7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5"/>
    </row>
    <row r="68" spans="1:39" ht="10.5" customHeight="1" x14ac:dyDescent="0.2">
      <c r="A68" s="4"/>
      <c r="B68" s="4"/>
      <c r="C68" s="7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5"/>
    </row>
    <row r="69" spans="1:39" ht="10.5" customHeight="1" x14ac:dyDescent="0.2">
      <c r="A69" s="4"/>
      <c r="B69" s="4"/>
      <c r="C69" s="7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5"/>
    </row>
    <row r="70" spans="1:39" ht="10.5" customHeight="1" x14ac:dyDescent="0.2">
      <c r="A70" s="4"/>
      <c r="B70" s="4"/>
      <c r="C70" s="7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5"/>
    </row>
    <row r="71" spans="1:39" ht="10.5" customHeight="1" x14ac:dyDescent="0.2">
      <c r="A71" s="4"/>
      <c r="B71" s="4"/>
      <c r="C71" s="7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5"/>
    </row>
    <row r="72" spans="1:39" ht="10.5" customHeight="1" x14ac:dyDescent="0.2">
      <c r="A72" s="4"/>
      <c r="B72" s="4"/>
      <c r="C72" s="7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5"/>
    </row>
    <row r="73" spans="1:39" ht="10.5" customHeight="1" x14ac:dyDescent="0.2">
      <c r="A73" s="4"/>
      <c r="B73" s="4"/>
      <c r="C73" s="7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5"/>
    </row>
    <row r="74" spans="1:39" ht="10.5" customHeight="1" x14ac:dyDescent="0.2">
      <c r="A74" s="4"/>
      <c r="B74" s="4"/>
      <c r="C74" s="7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5"/>
    </row>
    <row r="75" spans="1:39" ht="10.5" customHeight="1" x14ac:dyDescent="0.2">
      <c r="A75" s="4"/>
      <c r="B75" s="4"/>
      <c r="C75" s="7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5"/>
    </row>
    <row r="76" spans="1:39" ht="10.5" customHeight="1" x14ac:dyDescent="0.2">
      <c r="A76" s="4"/>
      <c r="B76" s="4"/>
      <c r="C76" s="7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5"/>
    </row>
    <row r="77" spans="1:39" ht="10.5" customHeight="1" x14ac:dyDescent="0.2">
      <c r="A77" s="4"/>
      <c r="B77" s="4"/>
      <c r="C77" s="7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5"/>
    </row>
    <row r="78" spans="1:39" ht="10.5" customHeight="1" x14ac:dyDescent="0.2">
      <c r="A78" s="4"/>
      <c r="B78" s="4"/>
      <c r="C78" s="7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5"/>
    </row>
    <row r="79" spans="1:39" ht="10.5" customHeight="1" x14ac:dyDescent="0.2">
      <c r="A79" s="4"/>
      <c r="B79" s="4"/>
      <c r="C79" s="7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5"/>
    </row>
    <row r="80" spans="1:39" ht="10.5" customHeight="1" x14ac:dyDescent="0.2">
      <c r="A80" s="4"/>
      <c r="B80" s="4"/>
      <c r="C80" s="7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5"/>
    </row>
    <row r="81" spans="1:39" ht="10.5" customHeight="1" x14ac:dyDescent="0.2">
      <c r="A81" s="4"/>
      <c r="B81" s="4"/>
      <c r="C81" s="7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5"/>
    </row>
    <row r="82" spans="1:39" ht="10.5" customHeight="1" x14ac:dyDescent="0.2">
      <c r="A82" s="4"/>
      <c r="B82" s="4"/>
      <c r="C82" s="7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5"/>
    </row>
    <row r="83" spans="1:39" ht="10.5" customHeight="1" x14ac:dyDescent="0.2">
      <c r="A83" s="4"/>
      <c r="B83" s="4"/>
      <c r="C83" s="7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5"/>
    </row>
    <row r="84" spans="1:39" ht="10.5" customHeight="1" x14ac:dyDescent="0.2">
      <c r="A84" s="4"/>
      <c r="B84" s="4"/>
      <c r="C84" s="7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5"/>
    </row>
    <row r="85" spans="1:39" ht="10.5" customHeight="1" x14ac:dyDescent="0.2">
      <c r="A85" s="4"/>
      <c r="B85" s="4"/>
      <c r="C85" s="7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5"/>
    </row>
    <row r="86" spans="1:39" ht="10.5" customHeight="1" x14ac:dyDescent="0.2">
      <c r="A86" s="4"/>
      <c r="B86" s="4"/>
      <c r="C86" s="7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5"/>
    </row>
    <row r="87" spans="1:39" ht="10.5" customHeight="1" x14ac:dyDescent="0.2">
      <c r="A87" s="4"/>
      <c r="B87" s="4"/>
      <c r="C87" s="7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5"/>
    </row>
    <row r="88" spans="1:39" ht="10.5" customHeight="1" x14ac:dyDescent="0.2">
      <c r="A88" s="4"/>
      <c r="B88" s="4"/>
      <c r="C88" s="7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5"/>
    </row>
    <row r="89" spans="1:39" ht="10.5" customHeight="1" x14ac:dyDescent="0.2">
      <c r="A89" s="4"/>
      <c r="B89" s="4"/>
      <c r="C89" s="7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5"/>
    </row>
    <row r="90" spans="1:39" ht="10.5" customHeight="1" x14ac:dyDescent="0.2">
      <c r="A90" s="4"/>
      <c r="B90" s="4"/>
      <c r="C90" s="7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5"/>
    </row>
    <row r="91" spans="1:39" ht="10.5" customHeight="1" x14ac:dyDescent="0.2">
      <c r="A91" s="4"/>
      <c r="B91" s="4"/>
      <c r="C91" s="7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5"/>
    </row>
    <row r="92" spans="1:39" ht="10.5" customHeight="1" x14ac:dyDescent="0.2">
      <c r="A92" s="4"/>
      <c r="B92" s="4"/>
      <c r="C92" s="7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5"/>
    </row>
    <row r="93" spans="1:39" ht="10.5" customHeight="1" x14ac:dyDescent="0.2">
      <c r="A93" s="4"/>
      <c r="B93" s="4"/>
      <c r="C93" s="7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5"/>
    </row>
    <row r="94" spans="1:39" ht="10.5" customHeight="1" x14ac:dyDescent="0.2">
      <c r="A94" s="4"/>
      <c r="B94" s="4"/>
      <c r="C94" s="7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5"/>
    </row>
    <row r="95" spans="1:39" ht="10.5" customHeight="1" x14ac:dyDescent="0.2">
      <c r="A95" s="4"/>
      <c r="B95" s="4"/>
      <c r="C95" s="7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5"/>
    </row>
    <row r="96" spans="1:39" ht="10.5" customHeight="1" x14ac:dyDescent="0.2">
      <c r="A96" s="4"/>
      <c r="B96" s="4"/>
      <c r="C96" s="7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5"/>
    </row>
    <row r="97" spans="1:39" ht="10.5" customHeight="1" x14ac:dyDescent="0.2">
      <c r="A97" s="4"/>
      <c r="B97" s="4"/>
      <c r="C97" s="7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5"/>
    </row>
    <row r="98" spans="1:39" ht="10.5" customHeight="1" x14ac:dyDescent="0.2">
      <c r="A98" s="4"/>
      <c r="B98" s="4"/>
      <c r="C98" s="7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5"/>
    </row>
    <row r="99" spans="1:39" ht="10.5" customHeight="1" x14ac:dyDescent="0.2">
      <c r="A99" s="4"/>
      <c r="B99" s="4"/>
      <c r="C99" s="7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5"/>
    </row>
    <row r="100" spans="1:39" ht="10.5" customHeight="1" x14ac:dyDescent="0.2">
      <c r="A100" s="4"/>
      <c r="B100" s="4"/>
      <c r="C100" s="7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5"/>
    </row>
    <row r="101" spans="1:39" ht="10.5" customHeight="1" x14ac:dyDescent="0.2">
      <c r="A101" s="4"/>
      <c r="B101" s="4"/>
      <c r="C101" s="7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5"/>
    </row>
    <row r="102" spans="1:39" ht="10.5" customHeight="1" x14ac:dyDescent="0.2">
      <c r="A102" s="4"/>
      <c r="B102" s="4"/>
      <c r="C102" s="7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5"/>
    </row>
    <row r="103" spans="1:39" ht="10.5" customHeight="1" x14ac:dyDescent="0.2">
      <c r="A103" s="4"/>
      <c r="B103" s="4"/>
      <c r="C103" s="7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5"/>
    </row>
    <row r="104" spans="1:39" ht="10.5" customHeight="1" x14ac:dyDescent="0.2">
      <c r="A104" s="4"/>
      <c r="B104" s="4"/>
      <c r="C104" s="7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5"/>
    </row>
    <row r="105" spans="1:39" ht="10.5" customHeight="1" x14ac:dyDescent="0.2">
      <c r="A105" s="4"/>
      <c r="B105" s="4"/>
      <c r="C105" s="7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5"/>
    </row>
    <row r="106" spans="1:39" ht="10.5" customHeight="1" x14ac:dyDescent="0.2">
      <c r="A106" s="4"/>
      <c r="B106" s="4"/>
      <c r="C106" s="7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5"/>
    </row>
    <row r="107" spans="1:39" ht="10.5" customHeight="1" x14ac:dyDescent="0.2">
      <c r="A107" s="4"/>
      <c r="B107" s="4"/>
      <c r="C107" s="7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5"/>
    </row>
    <row r="108" spans="1:39" ht="10.5" customHeight="1" x14ac:dyDescent="0.2">
      <c r="A108" s="4"/>
      <c r="B108" s="4"/>
      <c r="C108" s="7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5"/>
    </row>
    <row r="109" spans="1:39" ht="10.5" customHeight="1" x14ac:dyDescent="0.2">
      <c r="A109" s="4"/>
      <c r="B109" s="4"/>
      <c r="C109" s="7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5"/>
    </row>
    <row r="110" spans="1:39" ht="10.5" customHeight="1" x14ac:dyDescent="0.2">
      <c r="A110" s="4"/>
      <c r="B110" s="4"/>
      <c r="C110" s="7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5"/>
    </row>
    <row r="111" spans="1:39" ht="10.5" customHeight="1" x14ac:dyDescent="0.2">
      <c r="A111" s="4"/>
      <c r="B111" s="4"/>
      <c r="C111" s="7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5"/>
    </row>
    <row r="112" spans="1:39" ht="10.5" customHeight="1" x14ac:dyDescent="0.2">
      <c r="A112" s="4"/>
      <c r="B112" s="4"/>
      <c r="C112" s="7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5"/>
    </row>
    <row r="113" spans="1:39" ht="10.5" customHeight="1" x14ac:dyDescent="0.2">
      <c r="A113" s="4"/>
      <c r="B113" s="4"/>
      <c r="C113" s="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5"/>
    </row>
    <row r="114" spans="1:39" ht="10.5" customHeight="1" x14ac:dyDescent="0.2">
      <c r="A114" s="4"/>
      <c r="B114" s="4"/>
      <c r="C114" s="7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5"/>
    </row>
    <row r="115" spans="1:39" ht="10.5" customHeight="1" x14ac:dyDescent="0.2">
      <c r="A115" s="4"/>
      <c r="B115" s="4"/>
      <c r="C115" s="7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5"/>
    </row>
    <row r="116" spans="1:39" ht="10.5" customHeight="1" x14ac:dyDescent="0.2">
      <c r="A116" s="4"/>
      <c r="B116" s="4"/>
      <c r="C116" s="7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5"/>
    </row>
    <row r="117" spans="1:39" ht="10.5" customHeight="1" x14ac:dyDescent="0.2">
      <c r="A117" s="4"/>
      <c r="B117" s="4"/>
      <c r="C117" s="7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5"/>
    </row>
    <row r="118" spans="1:39" ht="10.5" customHeight="1" x14ac:dyDescent="0.2">
      <c r="A118" s="4"/>
      <c r="B118" s="4"/>
      <c r="C118" s="7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5"/>
    </row>
    <row r="119" spans="1:39" ht="10.5" customHeight="1" x14ac:dyDescent="0.2">
      <c r="A119" s="4"/>
      <c r="B119" s="4"/>
      <c r="C119" s="7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5"/>
    </row>
    <row r="120" spans="1:39" ht="10.5" customHeight="1" x14ac:dyDescent="0.2">
      <c r="A120" s="4"/>
      <c r="B120" s="4"/>
      <c r="C120" s="7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5"/>
    </row>
    <row r="121" spans="1:39" ht="10.5" customHeight="1" x14ac:dyDescent="0.2">
      <c r="A121" s="4"/>
      <c r="B121" s="4"/>
      <c r="C121" s="7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5"/>
    </row>
    <row r="122" spans="1:39" ht="10.5" customHeight="1" x14ac:dyDescent="0.2">
      <c r="A122" s="4"/>
      <c r="B122" s="4"/>
      <c r="C122" s="7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5"/>
    </row>
    <row r="123" spans="1:39" ht="10.5" customHeight="1" x14ac:dyDescent="0.2">
      <c r="A123" s="4"/>
      <c r="B123" s="4"/>
      <c r="C123" s="7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5"/>
    </row>
    <row r="124" spans="1:39" ht="10.5" customHeight="1" x14ac:dyDescent="0.2">
      <c r="A124" s="4"/>
      <c r="B124" s="4"/>
      <c r="C124" s="7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5"/>
    </row>
    <row r="125" spans="1:39" ht="10.5" customHeight="1" x14ac:dyDescent="0.2">
      <c r="A125" s="4"/>
      <c r="B125" s="4"/>
      <c r="C125" s="7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5"/>
    </row>
    <row r="126" spans="1:39" ht="10.5" customHeight="1" x14ac:dyDescent="0.2">
      <c r="A126" s="4"/>
      <c r="B126" s="4"/>
      <c r="C126" s="7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5"/>
    </row>
    <row r="127" spans="1:39" ht="10.5" customHeight="1" x14ac:dyDescent="0.2">
      <c r="A127" s="4"/>
      <c r="B127" s="4"/>
      <c r="C127" s="7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5"/>
    </row>
    <row r="128" spans="1:39" ht="10.5" customHeight="1" x14ac:dyDescent="0.2">
      <c r="A128" s="4"/>
      <c r="B128" s="4"/>
      <c r="C128" s="7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5"/>
    </row>
    <row r="129" spans="1:39" ht="10.5" customHeight="1" x14ac:dyDescent="0.2">
      <c r="A129" s="4"/>
      <c r="B129" s="4"/>
      <c r="C129" s="7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5"/>
    </row>
    <row r="130" spans="1:39" ht="10.5" customHeight="1" x14ac:dyDescent="0.2">
      <c r="A130" s="4"/>
      <c r="B130" s="4"/>
      <c r="C130" s="7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5"/>
    </row>
    <row r="131" spans="1:39" ht="10.5" customHeight="1" x14ac:dyDescent="0.2">
      <c r="A131" s="4"/>
      <c r="B131" s="4"/>
      <c r="C131" s="7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5"/>
    </row>
    <row r="132" spans="1:39" ht="10.5" customHeight="1" x14ac:dyDescent="0.2">
      <c r="A132" s="4"/>
      <c r="B132" s="4"/>
      <c r="C132" s="7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5"/>
    </row>
    <row r="133" spans="1:39" ht="10.5" customHeight="1" x14ac:dyDescent="0.2">
      <c r="A133" s="4"/>
      <c r="B133" s="4"/>
      <c r="C133" s="7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5"/>
    </row>
    <row r="134" spans="1:39" ht="10.5" customHeight="1" x14ac:dyDescent="0.2">
      <c r="A134" s="4"/>
      <c r="B134" s="4"/>
      <c r="C134" s="7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5"/>
    </row>
    <row r="135" spans="1:39" ht="10.5" customHeight="1" x14ac:dyDescent="0.2">
      <c r="A135" s="4"/>
      <c r="B135" s="4"/>
      <c r="C135" s="7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5"/>
    </row>
    <row r="136" spans="1:39" ht="10.5" customHeight="1" x14ac:dyDescent="0.2">
      <c r="A136" s="4"/>
      <c r="B136" s="4"/>
      <c r="C136" s="7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5"/>
    </row>
    <row r="137" spans="1:39" ht="10.5" customHeight="1" x14ac:dyDescent="0.2">
      <c r="A137" s="4"/>
      <c r="B137" s="4"/>
      <c r="C137" s="7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5"/>
    </row>
    <row r="138" spans="1:39" ht="10.5" customHeight="1" x14ac:dyDescent="0.2">
      <c r="A138" s="4"/>
      <c r="B138" s="4"/>
      <c r="C138" s="7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5"/>
    </row>
    <row r="139" spans="1:39" ht="10.5" customHeight="1" x14ac:dyDescent="0.2">
      <c r="A139" s="4"/>
      <c r="B139" s="4"/>
      <c r="C139" s="7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5"/>
    </row>
    <row r="140" spans="1:39" ht="10.5" customHeight="1" x14ac:dyDescent="0.2">
      <c r="A140" s="4"/>
      <c r="B140" s="4"/>
      <c r="C140" s="7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5"/>
    </row>
    <row r="141" spans="1:39" ht="10.5" customHeight="1" x14ac:dyDescent="0.2">
      <c r="A141" s="4"/>
      <c r="B141" s="4"/>
      <c r="C141" s="7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5"/>
    </row>
    <row r="142" spans="1:39" ht="10.5" customHeight="1" x14ac:dyDescent="0.2">
      <c r="A142" s="4"/>
      <c r="B142" s="4"/>
      <c r="C142" s="7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5"/>
    </row>
    <row r="143" spans="1:39" ht="10.5" customHeight="1" x14ac:dyDescent="0.2">
      <c r="A143" s="4"/>
      <c r="B143" s="4"/>
      <c r="C143" s="7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5"/>
    </row>
    <row r="144" spans="1:39" ht="10.5" customHeight="1" x14ac:dyDescent="0.2">
      <c r="A144" s="4"/>
      <c r="B144" s="4"/>
      <c r="C144" s="7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5"/>
    </row>
    <row r="145" spans="1:39" ht="10.5" customHeight="1" x14ac:dyDescent="0.2">
      <c r="A145" s="4"/>
      <c r="B145" s="4"/>
      <c r="C145" s="7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5"/>
    </row>
    <row r="146" spans="1:39" ht="10.5" customHeight="1" x14ac:dyDescent="0.2">
      <c r="A146" s="4"/>
      <c r="B146" s="4"/>
      <c r="C146" s="7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5"/>
    </row>
    <row r="147" spans="1:39" ht="10.5" customHeight="1" x14ac:dyDescent="0.2">
      <c r="A147" s="4"/>
      <c r="B147" s="4"/>
      <c r="C147" s="7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5"/>
    </row>
    <row r="148" spans="1:39" ht="10.5" customHeight="1" x14ac:dyDescent="0.2">
      <c r="A148" s="4"/>
      <c r="B148" s="4"/>
      <c r="C148" s="7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5"/>
    </row>
    <row r="149" spans="1:39" ht="10.5" customHeight="1" x14ac:dyDescent="0.2">
      <c r="A149" s="4"/>
      <c r="B149" s="4"/>
      <c r="C149" s="7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5"/>
    </row>
    <row r="150" spans="1:39" ht="10.5" customHeight="1" x14ac:dyDescent="0.2">
      <c r="A150" s="4"/>
      <c r="B150" s="4"/>
      <c r="C150" s="7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5"/>
    </row>
    <row r="151" spans="1:39" ht="10.5" customHeight="1" x14ac:dyDescent="0.2">
      <c r="A151" s="4"/>
      <c r="B151" s="4"/>
      <c r="C151" s="7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5"/>
    </row>
    <row r="152" spans="1:39" ht="10.5" customHeight="1" x14ac:dyDescent="0.2">
      <c r="A152" s="4"/>
      <c r="B152" s="4"/>
      <c r="C152" s="7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5"/>
    </row>
    <row r="153" spans="1:39" ht="10.5" customHeight="1" x14ac:dyDescent="0.2">
      <c r="A153" s="4"/>
      <c r="B153" s="4"/>
      <c r="C153" s="7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5"/>
    </row>
    <row r="154" spans="1:39" ht="10.5" customHeight="1" x14ac:dyDescent="0.2">
      <c r="A154" s="4"/>
      <c r="B154" s="4"/>
      <c r="C154" s="7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5"/>
    </row>
    <row r="155" spans="1:39" ht="10.5" customHeight="1" x14ac:dyDescent="0.2">
      <c r="A155" s="4"/>
      <c r="B155" s="4"/>
      <c r="C155" s="7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5"/>
    </row>
    <row r="156" spans="1:39" ht="10.5" customHeight="1" x14ac:dyDescent="0.2">
      <c r="A156" s="4"/>
      <c r="B156" s="4"/>
      <c r="C156" s="7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5"/>
    </row>
    <row r="157" spans="1:39" ht="10.5" customHeight="1" x14ac:dyDescent="0.2">
      <c r="A157" s="4"/>
      <c r="B157" s="4"/>
      <c r="C157" s="7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5"/>
    </row>
    <row r="158" spans="1:39" ht="10.5" customHeight="1" x14ac:dyDescent="0.2">
      <c r="A158" s="4"/>
      <c r="B158" s="4"/>
      <c r="C158" s="7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5"/>
    </row>
    <row r="159" spans="1:39" ht="10.5" customHeight="1" x14ac:dyDescent="0.2">
      <c r="A159" s="4"/>
      <c r="B159" s="4"/>
      <c r="C159" s="7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5"/>
    </row>
    <row r="160" spans="1:39" ht="10.5" customHeight="1" x14ac:dyDescent="0.2">
      <c r="A160" s="4"/>
      <c r="B160" s="4"/>
      <c r="C160" s="7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5"/>
    </row>
    <row r="161" spans="1:39" ht="10.5" customHeight="1" x14ac:dyDescent="0.2">
      <c r="A161" s="4"/>
      <c r="B161" s="4"/>
      <c r="C161" s="7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5"/>
    </row>
    <row r="162" spans="1:39" ht="10.5" customHeight="1" x14ac:dyDescent="0.2">
      <c r="A162" s="4"/>
      <c r="B162" s="4"/>
      <c r="C162" s="7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5"/>
    </row>
    <row r="163" spans="1:39" ht="10.5" customHeight="1" x14ac:dyDescent="0.2">
      <c r="A163" s="4"/>
      <c r="B163" s="4"/>
      <c r="C163" s="7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5"/>
    </row>
    <row r="164" spans="1:39" ht="10.5" customHeight="1" x14ac:dyDescent="0.2">
      <c r="A164" s="4"/>
      <c r="B164" s="4"/>
      <c r="C164" s="7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5"/>
    </row>
    <row r="165" spans="1:39" ht="10.5" customHeight="1" x14ac:dyDescent="0.2">
      <c r="A165" s="4"/>
      <c r="B165" s="4"/>
      <c r="C165" s="7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5"/>
    </row>
    <row r="166" spans="1:39" ht="10.5" customHeight="1" x14ac:dyDescent="0.2">
      <c r="A166" s="4"/>
      <c r="B166" s="4"/>
      <c r="C166" s="7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5"/>
    </row>
    <row r="167" spans="1:39" ht="10.5" customHeight="1" x14ac:dyDescent="0.2">
      <c r="A167" s="4"/>
      <c r="B167" s="4"/>
      <c r="C167" s="7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5"/>
    </row>
    <row r="168" spans="1:39" ht="10.5" customHeight="1" x14ac:dyDescent="0.2">
      <c r="A168" s="4"/>
      <c r="B168" s="4"/>
      <c r="C168" s="7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5"/>
    </row>
    <row r="169" spans="1:39" ht="10.5" customHeight="1" x14ac:dyDescent="0.2">
      <c r="A169" s="4"/>
      <c r="B169" s="4"/>
      <c r="C169" s="7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5"/>
    </row>
    <row r="170" spans="1:39" ht="10.5" customHeight="1" x14ac:dyDescent="0.2">
      <c r="A170" s="4"/>
      <c r="B170" s="4"/>
      <c r="C170" s="7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5"/>
    </row>
    <row r="171" spans="1:39" ht="10.5" customHeight="1" x14ac:dyDescent="0.2">
      <c r="A171" s="4"/>
      <c r="B171" s="4"/>
      <c r="C171" s="7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5"/>
    </row>
    <row r="172" spans="1:39" ht="10.5" customHeight="1" x14ac:dyDescent="0.2">
      <c r="A172" s="4"/>
      <c r="B172" s="4"/>
      <c r="C172" s="7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5"/>
    </row>
    <row r="173" spans="1:39" ht="10.5" customHeight="1" x14ac:dyDescent="0.2">
      <c r="A173" s="4"/>
      <c r="B173" s="4"/>
      <c r="C173" s="7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5"/>
    </row>
    <row r="174" spans="1:39" ht="10.5" customHeight="1" x14ac:dyDescent="0.2">
      <c r="A174" s="4"/>
      <c r="B174" s="4"/>
      <c r="C174" s="7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5"/>
    </row>
    <row r="175" spans="1:39" ht="10.5" customHeight="1" x14ac:dyDescent="0.2">
      <c r="A175" s="4"/>
      <c r="B175" s="4"/>
      <c r="C175" s="7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5"/>
    </row>
    <row r="176" spans="1:39" ht="10.5" customHeight="1" x14ac:dyDescent="0.2">
      <c r="A176" s="4"/>
      <c r="B176" s="4"/>
      <c r="C176" s="7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5"/>
    </row>
    <row r="177" spans="1:39" ht="10.5" customHeight="1" x14ac:dyDescent="0.2">
      <c r="A177" s="4"/>
      <c r="B177" s="4"/>
      <c r="C177" s="7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5"/>
    </row>
    <row r="178" spans="1:39" ht="10.5" customHeight="1" x14ac:dyDescent="0.2">
      <c r="A178" s="4"/>
      <c r="B178" s="4"/>
      <c r="C178" s="7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5"/>
    </row>
    <row r="179" spans="1:39" ht="10.5" customHeight="1" x14ac:dyDescent="0.2">
      <c r="A179" s="4"/>
      <c r="B179" s="4"/>
      <c r="C179" s="7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5"/>
    </row>
    <row r="180" spans="1:39" ht="10.5" customHeight="1" x14ac:dyDescent="0.2">
      <c r="A180" s="4"/>
      <c r="B180" s="4"/>
      <c r="C180" s="7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5"/>
    </row>
    <row r="181" spans="1:39" ht="10.5" customHeight="1" x14ac:dyDescent="0.2">
      <c r="A181" s="4"/>
      <c r="B181" s="4"/>
      <c r="C181" s="7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5"/>
    </row>
    <row r="182" spans="1:39" ht="10.5" customHeight="1" x14ac:dyDescent="0.2">
      <c r="A182" s="4"/>
      <c r="B182" s="4"/>
      <c r="C182" s="7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5"/>
    </row>
    <row r="183" spans="1:39" ht="10.5" customHeight="1" x14ac:dyDescent="0.2">
      <c r="A183" s="4"/>
      <c r="B183" s="4"/>
      <c r="C183" s="7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5"/>
    </row>
    <row r="184" spans="1:39" ht="10.5" customHeight="1" x14ac:dyDescent="0.2">
      <c r="A184" s="4"/>
      <c r="B184" s="4"/>
      <c r="C184" s="7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5"/>
    </row>
    <row r="185" spans="1:39" ht="10.5" customHeight="1" x14ac:dyDescent="0.2">
      <c r="A185" s="4"/>
      <c r="B185" s="4"/>
      <c r="C185" s="7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5"/>
    </row>
    <row r="186" spans="1:39" ht="10.5" customHeight="1" x14ac:dyDescent="0.2">
      <c r="A186" s="4"/>
      <c r="B186" s="4"/>
      <c r="C186" s="7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5"/>
    </row>
    <row r="187" spans="1:39" ht="10.5" customHeight="1" x14ac:dyDescent="0.2">
      <c r="A187" s="4"/>
      <c r="B187" s="4"/>
      <c r="C187" s="7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5"/>
    </row>
    <row r="188" spans="1:39" ht="10.5" customHeight="1" x14ac:dyDescent="0.2">
      <c r="A188" s="4"/>
      <c r="B188" s="4"/>
      <c r="C188" s="7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5"/>
    </row>
    <row r="189" spans="1:39" ht="10.5" customHeight="1" x14ac:dyDescent="0.2">
      <c r="A189" s="4"/>
      <c r="B189" s="4"/>
      <c r="C189" s="7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5"/>
    </row>
    <row r="190" spans="1:39" ht="10.5" customHeight="1" x14ac:dyDescent="0.2">
      <c r="A190" s="4"/>
      <c r="B190" s="4"/>
      <c r="C190" s="7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5"/>
    </row>
    <row r="191" spans="1:39" ht="10.5" customHeight="1" x14ac:dyDescent="0.2">
      <c r="A191" s="4"/>
      <c r="B191" s="4"/>
      <c r="C191" s="7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5"/>
    </row>
    <row r="192" spans="1:39" ht="10.5" customHeight="1" x14ac:dyDescent="0.2">
      <c r="A192" s="4"/>
      <c r="B192" s="4"/>
      <c r="C192" s="7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5"/>
    </row>
    <row r="193" spans="1:39" ht="10.5" customHeight="1" x14ac:dyDescent="0.2">
      <c r="A193" s="4"/>
      <c r="B193" s="4"/>
      <c r="C193" s="7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5"/>
    </row>
    <row r="194" spans="1:39" ht="10.5" customHeight="1" x14ac:dyDescent="0.2">
      <c r="A194" s="4"/>
      <c r="B194" s="4"/>
      <c r="C194" s="7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5"/>
    </row>
    <row r="195" spans="1:39" ht="10.5" customHeight="1" x14ac:dyDescent="0.2">
      <c r="A195" s="4"/>
      <c r="B195" s="4"/>
      <c r="C195" s="7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5"/>
    </row>
    <row r="196" spans="1:39" ht="10.5" customHeight="1" x14ac:dyDescent="0.2">
      <c r="A196" s="4"/>
      <c r="B196" s="4"/>
      <c r="C196" s="7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5"/>
    </row>
    <row r="197" spans="1:39" ht="10.5" customHeight="1" x14ac:dyDescent="0.2">
      <c r="A197" s="4"/>
      <c r="B197" s="4"/>
      <c r="C197" s="7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5"/>
    </row>
    <row r="198" spans="1:39" ht="10.5" customHeight="1" x14ac:dyDescent="0.2">
      <c r="A198" s="4"/>
      <c r="B198" s="4"/>
      <c r="C198" s="7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5"/>
    </row>
    <row r="199" spans="1:39" ht="10.5" customHeight="1" x14ac:dyDescent="0.2">
      <c r="A199" s="4"/>
      <c r="B199" s="4"/>
      <c r="C199" s="7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5"/>
    </row>
    <row r="200" spans="1:39" ht="10.5" customHeight="1" x14ac:dyDescent="0.2">
      <c r="A200" s="4"/>
      <c r="B200" s="4"/>
      <c r="C200" s="7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5"/>
    </row>
    <row r="201" spans="1:39" ht="10.5" customHeight="1" x14ac:dyDescent="0.2">
      <c r="A201" s="4"/>
      <c r="B201" s="4"/>
      <c r="C201" s="7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5"/>
    </row>
    <row r="202" spans="1:39" ht="10.5" customHeight="1" x14ac:dyDescent="0.2">
      <c r="A202" s="4"/>
      <c r="B202" s="4"/>
      <c r="C202" s="7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5"/>
    </row>
    <row r="203" spans="1:39" ht="10.5" customHeight="1" x14ac:dyDescent="0.2">
      <c r="A203" s="4"/>
      <c r="B203" s="4"/>
      <c r="C203" s="7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5"/>
    </row>
    <row r="204" spans="1:39" ht="10.5" customHeight="1" x14ac:dyDescent="0.2">
      <c r="A204" s="4"/>
      <c r="B204" s="4"/>
      <c r="C204" s="7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5"/>
    </row>
    <row r="205" spans="1:39" ht="10.5" customHeight="1" x14ac:dyDescent="0.2">
      <c r="A205" s="4"/>
      <c r="B205" s="4"/>
      <c r="C205" s="7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5"/>
    </row>
    <row r="206" spans="1:39" ht="10.5" customHeight="1" x14ac:dyDescent="0.2">
      <c r="A206" s="4"/>
      <c r="B206" s="4"/>
      <c r="C206" s="7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5"/>
    </row>
    <row r="207" spans="1:39" ht="10.5" customHeight="1" x14ac:dyDescent="0.2">
      <c r="A207" s="4"/>
      <c r="B207" s="4"/>
      <c r="C207" s="7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5"/>
    </row>
    <row r="208" spans="1:39" ht="10.5" customHeight="1" x14ac:dyDescent="0.2">
      <c r="A208" s="4"/>
      <c r="B208" s="4"/>
      <c r="C208" s="7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5"/>
    </row>
    <row r="209" spans="1:39" ht="10.5" customHeight="1" x14ac:dyDescent="0.2">
      <c r="A209" s="4"/>
      <c r="B209" s="4"/>
      <c r="C209" s="7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5"/>
    </row>
    <row r="210" spans="1:39" ht="10.5" customHeight="1" x14ac:dyDescent="0.2">
      <c r="A210" s="4"/>
      <c r="B210" s="4"/>
      <c r="C210" s="7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5"/>
    </row>
    <row r="211" spans="1:39" ht="10.5" customHeight="1" x14ac:dyDescent="0.2">
      <c r="A211" s="4"/>
      <c r="B211" s="4"/>
      <c r="C211" s="7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5"/>
    </row>
    <row r="212" spans="1:39" ht="10.5" customHeight="1" x14ac:dyDescent="0.2">
      <c r="A212" s="4"/>
      <c r="B212" s="4"/>
      <c r="C212" s="7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5"/>
    </row>
    <row r="213" spans="1:39" ht="10.5" customHeight="1" x14ac:dyDescent="0.2">
      <c r="A213" s="4"/>
      <c r="B213" s="4"/>
      <c r="C213" s="7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5"/>
    </row>
    <row r="214" spans="1:39" ht="10.5" customHeight="1" x14ac:dyDescent="0.2">
      <c r="A214" s="4"/>
      <c r="B214" s="4"/>
      <c r="C214" s="7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5"/>
    </row>
    <row r="215" spans="1:39" ht="10.5" customHeight="1" x14ac:dyDescent="0.2">
      <c r="A215" s="4"/>
      <c r="B215" s="4"/>
      <c r="C215" s="7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5"/>
    </row>
    <row r="216" spans="1:39" ht="10.5" customHeight="1" x14ac:dyDescent="0.2">
      <c r="A216" s="4"/>
      <c r="B216" s="4"/>
      <c r="C216" s="7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5"/>
    </row>
    <row r="217" spans="1:39" ht="10.5" customHeight="1" x14ac:dyDescent="0.2">
      <c r="A217" s="4"/>
      <c r="B217" s="4"/>
      <c r="C217" s="7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5"/>
    </row>
    <row r="218" spans="1:39" ht="10.5" customHeight="1" x14ac:dyDescent="0.2">
      <c r="A218" s="4"/>
      <c r="B218" s="4"/>
      <c r="C218" s="7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5"/>
    </row>
    <row r="219" spans="1:39" ht="10.5" customHeight="1" x14ac:dyDescent="0.2">
      <c r="A219" s="4"/>
      <c r="B219" s="4"/>
      <c r="C219" s="7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5"/>
    </row>
    <row r="220" spans="1:39" ht="10.5" customHeight="1" x14ac:dyDescent="0.2">
      <c r="A220" s="4"/>
      <c r="B220" s="4"/>
      <c r="C220" s="7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5"/>
    </row>
    <row r="221" spans="1:39" ht="10.5" customHeight="1" x14ac:dyDescent="0.2">
      <c r="A221" s="4"/>
      <c r="B221" s="4"/>
      <c r="C221" s="7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5"/>
    </row>
    <row r="222" spans="1:39" ht="10.5" customHeight="1" x14ac:dyDescent="0.2">
      <c r="A222" s="4"/>
      <c r="B222" s="4"/>
      <c r="C222" s="7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5"/>
    </row>
    <row r="223" spans="1:39" ht="10.5" customHeight="1" x14ac:dyDescent="0.2">
      <c r="A223" s="4"/>
      <c r="B223" s="4"/>
      <c r="C223" s="7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5"/>
    </row>
    <row r="224" spans="1:39" ht="10.5" customHeight="1" x14ac:dyDescent="0.2">
      <c r="A224" s="4"/>
      <c r="B224" s="4"/>
      <c r="C224" s="7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5"/>
    </row>
    <row r="225" spans="1:39" ht="10.5" customHeight="1" x14ac:dyDescent="0.2">
      <c r="A225" s="4"/>
      <c r="B225" s="4"/>
      <c r="C225" s="7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5"/>
    </row>
    <row r="226" spans="1:39" ht="10.5" customHeight="1" x14ac:dyDescent="0.2">
      <c r="A226" s="4"/>
      <c r="B226" s="4"/>
      <c r="C226" s="7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5"/>
    </row>
    <row r="227" spans="1:39" ht="10.5" customHeight="1" x14ac:dyDescent="0.2">
      <c r="A227" s="4"/>
      <c r="B227" s="4"/>
      <c r="C227" s="7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5"/>
    </row>
    <row r="228" spans="1:39" ht="10.5" customHeight="1" x14ac:dyDescent="0.2">
      <c r="A228" s="4"/>
      <c r="B228" s="4"/>
      <c r="C228" s="7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5"/>
    </row>
    <row r="229" spans="1:39" ht="10.5" customHeight="1" x14ac:dyDescent="0.2">
      <c r="A229" s="4"/>
      <c r="B229" s="4"/>
      <c r="C229" s="7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5"/>
    </row>
    <row r="230" spans="1:39" ht="10.5" customHeight="1" x14ac:dyDescent="0.2">
      <c r="A230" s="4"/>
      <c r="B230" s="4"/>
      <c r="C230" s="7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5"/>
    </row>
    <row r="231" spans="1:39" ht="10.5" customHeight="1" x14ac:dyDescent="0.2">
      <c r="A231" s="4"/>
      <c r="B231" s="4"/>
      <c r="C231" s="7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5"/>
    </row>
    <row r="232" spans="1:39" ht="10.5" customHeight="1" x14ac:dyDescent="0.2">
      <c r="A232" s="4"/>
      <c r="B232" s="4"/>
      <c r="C232" s="7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5"/>
    </row>
    <row r="233" spans="1:39" ht="10.5" customHeight="1" x14ac:dyDescent="0.2">
      <c r="A233" s="4"/>
      <c r="B233" s="4"/>
      <c r="C233" s="7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5"/>
    </row>
    <row r="234" spans="1:39" ht="10.5" customHeight="1" x14ac:dyDescent="0.2">
      <c r="A234" s="4"/>
      <c r="B234" s="4"/>
      <c r="C234" s="7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5"/>
    </row>
    <row r="235" spans="1:39" ht="10.5" customHeight="1" x14ac:dyDescent="0.2">
      <c r="A235" s="4"/>
      <c r="B235" s="4"/>
      <c r="C235" s="7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5"/>
    </row>
    <row r="236" spans="1:39" ht="10.5" customHeight="1" x14ac:dyDescent="0.2">
      <c r="A236" s="4"/>
      <c r="B236" s="4"/>
      <c r="C236" s="7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5"/>
    </row>
    <row r="237" spans="1:39" ht="10.5" customHeight="1" x14ac:dyDescent="0.2">
      <c r="A237" s="4"/>
      <c r="B237" s="4"/>
      <c r="C237" s="7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5"/>
    </row>
    <row r="238" spans="1:39" ht="10.5" customHeight="1" x14ac:dyDescent="0.2">
      <c r="A238" s="4"/>
      <c r="B238" s="4"/>
      <c r="C238" s="7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5"/>
    </row>
    <row r="239" spans="1:39" ht="10.5" customHeight="1" x14ac:dyDescent="0.2">
      <c r="A239" s="4"/>
      <c r="B239" s="4"/>
      <c r="C239" s="7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5"/>
    </row>
    <row r="240" spans="1:39" ht="10.5" customHeight="1" x14ac:dyDescent="0.2">
      <c r="A240" s="4"/>
      <c r="B240" s="4"/>
      <c r="C240" s="7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5"/>
    </row>
    <row r="241" spans="1:39" ht="10.5" customHeight="1" x14ac:dyDescent="0.2">
      <c r="A241" s="4"/>
      <c r="B241" s="4"/>
      <c r="C241" s="7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5"/>
    </row>
    <row r="242" spans="1:39" ht="10.5" customHeight="1" x14ac:dyDescent="0.2">
      <c r="A242" s="4"/>
      <c r="B242" s="4"/>
      <c r="C242" s="7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5"/>
    </row>
    <row r="243" spans="1:39" ht="10.5" customHeight="1" x14ac:dyDescent="0.2">
      <c r="A243" s="4"/>
      <c r="B243" s="4"/>
      <c r="C243" s="7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5"/>
    </row>
    <row r="244" spans="1:39" ht="10.5" customHeight="1" x14ac:dyDescent="0.2">
      <c r="A244" s="4"/>
      <c r="B244" s="4"/>
      <c r="C244" s="7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5"/>
    </row>
    <row r="245" spans="1:39" ht="10.5" customHeight="1" x14ac:dyDescent="0.2">
      <c r="A245" s="4"/>
      <c r="B245" s="4"/>
      <c r="C245" s="7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5"/>
    </row>
    <row r="246" spans="1:39" ht="10.5" customHeight="1" x14ac:dyDescent="0.2">
      <c r="A246" s="4"/>
      <c r="B246" s="4"/>
      <c r="C246" s="7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5"/>
    </row>
    <row r="247" spans="1:39" ht="10.5" customHeight="1" x14ac:dyDescent="0.2">
      <c r="A247" s="4"/>
      <c r="B247" s="4"/>
      <c r="C247" s="7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5"/>
    </row>
    <row r="248" spans="1:39" ht="10.5" customHeight="1" x14ac:dyDescent="0.2">
      <c r="A248" s="4"/>
      <c r="B248" s="4"/>
      <c r="C248" s="7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5"/>
    </row>
    <row r="249" spans="1:39" ht="10.5" customHeight="1" x14ac:dyDescent="0.2">
      <c r="A249" s="4"/>
      <c r="B249" s="4"/>
      <c r="C249" s="7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5"/>
    </row>
    <row r="250" spans="1:39" ht="10.5" customHeight="1" x14ac:dyDescent="0.2">
      <c r="A250" s="4"/>
      <c r="B250" s="4"/>
      <c r="C250" s="7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5"/>
    </row>
    <row r="251" spans="1:39" ht="10.5" customHeight="1" x14ac:dyDescent="0.2">
      <c r="A251" s="4"/>
      <c r="B251" s="4"/>
      <c r="C251" s="7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5"/>
    </row>
    <row r="252" spans="1:39" ht="10.5" customHeight="1" x14ac:dyDescent="0.2">
      <c r="A252" s="4"/>
      <c r="B252" s="4"/>
      <c r="C252" s="7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5"/>
    </row>
    <row r="253" spans="1:39" ht="10.5" customHeight="1" x14ac:dyDescent="0.2">
      <c r="A253" s="4"/>
      <c r="B253" s="4"/>
      <c r="C253" s="7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5"/>
    </row>
    <row r="254" spans="1:39" ht="10.5" customHeight="1" x14ac:dyDescent="0.2">
      <c r="A254" s="4"/>
      <c r="B254" s="4"/>
      <c r="C254" s="7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5"/>
    </row>
    <row r="255" spans="1:39" ht="10.5" customHeight="1" x14ac:dyDescent="0.2">
      <c r="A255" s="4"/>
      <c r="B255" s="4"/>
      <c r="C255" s="7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5"/>
    </row>
    <row r="256" spans="1:39" ht="10.5" customHeight="1" x14ac:dyDescent="0.2">
      <c r="A256" s="4"/>
      <c r="B256" s="4"/>
      <c r="C256" s="7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5"/>
    </row>
    <row r="257" spans="1:39" ht="10.5" customHeight="1" x14ac:dyDescent="0.2">
      <c r="A257" s="4"/>
      <c r="B257" s="4"/>
      <c r="C257" s="7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5"/>
    </row>
    <row r="258" spans="1:39" ht="10.5" customHeight="1" x14ac:dyDescent="0.2">
      <c r="A258" s="4"/>
      <c r="B258" s="4"/>
      <c r="C258" s="7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5"/>
    </row>
    <row r="259" spans="1:39" ht="10.5" customHeight="1" x14ac:dyDescent="0.2">
      <c r="A259" s="4"/>
      <c r="B259" s="4"/>
      <c r="C259" s="7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5"/>
    </row>
    <row r="260" spans="1:39" ht="10.5" customHeight="1" x14ac:dyDescent="0.2">
      <c r="A260" s="4"/>
      <c r="B260" s="4"/>
      <c r="C260" s="7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5"/>
    </row>
    <row r="261" spans="1:39" ht="10.5" customHeight="1" x14ac:dyDescent="0.2">
      <c r="A261" s="4"/>
      <c r="B261" s="4"/>
      <c r="C261" s="7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5"/>
    </row>
    <row r="262" spans="1:39" ht="10.5" customHeight="1" x14ac:dyDescent="0.2">
      <c r="A262" s="4"/>
      <c r="B262" s="4"/>
      <c r="C262" s="7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5"/>
    </row>
    <row r="263" spans="1:39" ht="10.5" customHeight="1" x14ac:dyDescent="0.2">
      <c r="A263" s="4"/>
      <c r="B263" s="4"/>
      <c r="C263" s="7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5"/>
    </row>
    <row r="264" spans="1:39" ht="10.5" customHeight="1" x14ac:dyDescent="0.2">
      <c r="A264" s="4"/>
      <c r="B264" s="4"/>
      <c r="C264" s="7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5"/>
    </row>
    <row r="265" spans="1:39" ht="10.5" customHeight="1" x14ac:dyDescent="0.2">
      <c r="A265" s="4"/>
      <c r="B265" s="4"/>
      <c r="C265" s="7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5"/>
    </row>
    <row r="266" spans="1:39" ht="10.5" customHeight="1" x14ac:dyDescent="0.2">
      <c r="A266" s="4"/>
      <c r="B266" s="4"/>
      <c r="C266" s="7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5"/>
    </row>
    <row r="267" spans="1:39" ht="10.5" customHeight="1" x14ac:dyDescent="0.2">
      <c r="A267" s="4"/>
      <c r="B267" s="4"/>
      <c r="C267" s="7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5"/>
    </row>
    <row r="268" spans="1:39" ht="10.5" customHeight="1" x14ac:dyDescent="0.2">
      <c r="A268" s="4"/>
      <c r="B268" s="4"/>
      <c r="C268" s="7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5"/>
    </row>
    <row r="269" spans="1:39" ht="10.5" customHeight="1" x14ac:dyDescent="0.2">
      <c r="A269" s="4"/>
      <c r="B269" s="4"/>
      <c r="C269" s="7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5"/>
    </row>
    <row r="270" spans="1:39" ht="10.5" customHeight="1" x14ac:dyDescent="0.2">
      <c r="A270" s="4"/>
      <c r="B270" s="4"/>
      <c r="C270" s="7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5"/>
    </row>
    <row r="271" spans="1:39" ht="10.5" customHeight="1" x14ac:dyDescent="0.2">
      <c r="A271" s="4"/>
      <c r="B271" s="4"/>
      <c r="C271" s="7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5"/>
    </row>
    <row r="272" spans="1:39" ht="10.5" customHeight="1" x14ac:dyDescent="0.2">
      <c r="A272" s="4"/>
      <c r="B272" s="4"/>
      <c r="C272" s="7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5"/>
    </row>
    <row r="273" spans="1:39" ht="10.5" customHeight="1" x14ac:dyDescent="0.2">
      <c r="A273" s="4"/>
      <c r="B273" s="4"/>
      <c r="C273" s="7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5"/>
    </row>
    <row r="274" spans="1:39" ht="10.5" customHeight="1" x14ac:dyDescent="0.2">
      <c r="A274" s="4"/>
      <c r="B274" s="4"/>
      <c r="C274" s="7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5"/>
    </row>
    <row r="275" spans="1:39" ht="10.5" customHeight="1" x14ac:dyDescent="0.2">
      <c r="A275" s="4"/>
      <c r="B275" s="4"/>
      <c r="C275" s="7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5"/>
    </row>
    <row r="276" spans="1:39" ht="10.5" customHeight="1" x14ac:dyDescent="0.2">
      <c r="A276" s="4"/>
      <c r="B276" s="4"/>
      <c r="C276" s="7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5"/>
    </row>
    <row r="277" spans="1:39" ht="10.5" customHeight="1" x14ac:dyDescent="0.2">
      <c r="A277" s="4"/>
      <c r="B277" s="4"/>
      <c r="C277" s="7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5"/>
    </row>
    <row r="278" spans="1:39" ht="10.5" customHeight="1" x14ac:dyDescent="0.2">
      <c r="A278" s="4"/>
      <c r="B278" s="4"/>
      <c r="C278" s="7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5"/>
    </row>
    <row r="279" spans="1:39" ht="10.5" customHeight="1" x14ac:dyDescent="0.2">
      <c r="A279" s="4"/>
      <c r="B279" s="4"/>
      <c r="C279" s="7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5"/>
    </row>
    <row r="280" spans="1:39" ht="10.5" customHeight="1" x14ac:dyDescent="0.2">
      <c r="A280" s="4"/>
      <c r="B280" s="4"/>
      <c r="C280" s="7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5"/>
    </row>
    <row r="281" spans="1:39" ht="10.5" customHeight="1" x14ac:dyDescent="0.2">
      <c r="A281" s="4"/>
      <c r="B281" s="4"/>
      <c r="C281" s="7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5"/>
    </row>
    <row r="282" spans="1:39" ht="10.5" customHeight="1" x14ac:dyDescent="0.2">
      <c r="A282" s="4"/>
      <c r="B282" s="4"/>
      <c r="C282" s="7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5"/>
    </row>
    <row r="283" spans="1:39" ht="10.5" customHeight="1" x14ac:dyDescent="0.2">
      <c r="A283" s="4"/>
      <c r="B283" s="4"/>
      <c r="C283" s="7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5"/>
    </row>
    <row r="284" spans="1:39" ht="10.5" customHeight="1" x14ac:dyDescent="0.2">
      <c r="A284" s="4"/>
      <c r="B284" s="4"/>
      <c r="C284" s="7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5"/>
    </row>
    <row r="285" spans="1:39" ht="10.5" customHeight="1" x14ac:dyDescent="0.2">
      <c r="A285" s="4"/>
      <c r="B285" s="4"/>
      <c r="C285" s="7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5"/>
    </row>
    <row r="286" spans="1:39" ht="10.5" customHeight="1" x14ac:dyDescent="0.2">
      <c r="A286" s="4"/>
      <c r="B286" s="4"/>
      <c r="C286" s="7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5"/>
    </row>
    <row r="287" spans="1:39" ht="10.5" customHeight="1" x14ac:dyDescent="0.2">
      <c r="A287" s="4"/>
      <c r="B287" s="4"/>
      <c r="C287" s="7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5"/>
    </row>
    <row r="288" spans="1:39" ht="10.5" customHeight="1" x14ac:dyDescent="0.2">
      <c r="A288" s="4"/>
      <c r="B288" s="4"/>
      <c r="C288" s="7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5"/>
    </row>
    <row r="289" spans="1:39" ht="10.5" customHeight="1" x14ac:dyDescent="0.2">
      <c r="A289" s="4"/>
      <c r="B289" s="4"/>
      <c r="C289" s="7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5"/>
    </row>
    <row r="290" spans="1:39" ht="10.5" customHeight="1" x14ac:dyDescent="0.2">
      <c r="A290" s="4"/>
      <c r="B290" s="4"/>
      <c r="C290" s="7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5"/>
    </row>
    <row r="291" spans="1:39" ht="10.5" customHeight="1" x14ac:dyDescent="0.2">
      <c r="A291" s="4"/>
      <c r="B291" s="4"/>
      <c r="C291" s="7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5"/>
    </row>
    <row r="292" spans="1:39" ht="10.5" customHeight="1" x14ac:dyDescent="0.2">
      <c r="A292" s="4"/>
      <c r="B292" s="4"/>
      <c r="C292" s="7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5"/>
    </row>
    <row r="293" spans="1:39" ht="10.5" customHeight="1" x14ac:dyDescent="0.2">
      <c r="A293" s="4"/>
      <c r="B293" s="4"/>
      <c r="C293" s="7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5"/>
    </row>
    <row r="294" spans="1:39" ht="10.5" customHeight="1" x14ac:dyDescent="0.2">
      <c r="A294" s="4"/>
      <c r="B294" s="4"/>
      <c r="C294" s="7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5"/>
    </row>
    <row r="295" spans="1:39" ht="10.5" customHeight="1" x14ac:dyDescent="0.2">
      <c r="A295" s="4"/>
      <c r="B295" s="4"/>
      <c r="C295" s="7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5"/>
    </row>
    <row r="296" spans="1:39" ht="10.5" customHeight="1" x14ac:dyDescent="0.2">
      <c r="A296" s="4"/>
      <c r="B296" s="4"/>
      <c r="C296" s="7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5"/>
    </row>
    <row r="297" spans="1:39" ht="10.5" customHeight="1" x14ac:dyDescent="0.2">
      <c r="A297" s="4"/>
      <c r="B297" s="4"/>
      <c r="C297" s="7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5"/>
    </row>
    <row r="298" spans="1:39" ht="10.5" customHeight="1" x14ac:dyDescent="0.2">
      <c r="A298" s="4"/>
      <c r="B298" s="4"/>
      <c r="C298" s="7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5"/>
    </row>
    <row r="299" spans="1:39" ht="10.5" customHeight="1" x14ac:dyDescent="0.2">
      <c r="A299" s="4"/>
      <c r="B299" s="4"/>
      <c r="C299" s="7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5"/>
    </row>
    <row r="300" spans="1:39" ht="10.5" customHeight="1" x14ac:dyDescent="0.2">
      <c r="A300" s="4"/>
      <c r="B300" s="4"/>
      <c r="C300" s="7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5"/>
    </row>
    <row r="301" spans="1:39" ht="10.5" customHeight="1" x14ac:dyDescent="0.2">
      <c r="A301" s="4"/>
      <c r="B301" s="4"/>
      <c r="C301" s="7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5"/>
    </row>
    <row r="302" spans="1:39" ht="10.5" customHeight="1" x14ac:dyDescent="0.2">
      <c r="A302" s="4"/>
      <c r="B302" s="4"/>
      <c r="C302" s="7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5"/>
    </row>
    <row r="303" spans="1:39" ht="10.5" customHeight="1" x14ac:dyDescent="0.2">
      <c r="A303" s="4"/>
      <c r="B303" s="4"/>
      <c r="C303" s="7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5"/>
    </row>
    <row r="304" spans="1:39" ht="10.5" customHeight="1" x14ac:dyDescent="0.2">
      <c r="A304" s="4"/>
      <c r="B304" s="4"/>
      <c r="C304" s="7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5"/>
    </row>
    <row r="305" spans="1:39" ht="10.5" customHeight="1" x14ac:dyDescent="0.2">
      <c r="A305" s="4"/>
      <c r="B305" s="4"/>
      <c r="C305" s="7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5"/>
    </row>
    <row r="306" spans="1:39" ht="10.5" customHeight="1" x14ac:dyDescent="0.2">
      <c r="A306" s="4"/>
      <c r="B306" s="4"/>
      <c r="C306" s="7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5"/>
    </row>
    <row r="307" spans="1:39" ht="10.5" customHeight="1" x14ac:dyDescent="0.2">
      <c r="A307" s="4"/>
      <c r="B307" s="4"/>
      <c r="C307" s="7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5"/>
    </row>
    <row r="308" spans="1:39" ht="10.5" customHeight="1" x14ac:dyDescent="0.2">
      <c r="A308" s="4"/>
      <c r="B308" s="4"/>
      <c r="C308" s="7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5"/>
    </row>
    <row r="309" spans="1:39" ht="10.5" customHeight="1" x14ac:dyDescent="0.2">
      <c r="A309" s="4"/>
      <c r="B309" s="4"/>
      <c r="C309" s="7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5"/>
    </row>
    <row r="310" spans="1:39" ht="10.5" customHeight="1" x14ac:dyDescent="0.2">
      <c r="A310" s="4"/>
      <c r="B310" s="4"/>
      <c r="C310" s="7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5"/>
    </row>
    <row r="311" spans="1:39" ht="10.5" customHeight="1" x14ac:dyDescent="0.2">
      <c r="A311" s="4"/>
      <c r="B311" s="4"/>
      <c r="C311" s="7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5"/>
    </row>
    <row r="312" spans="1:39" ht="10.5" customHeight="1" x14ac:dyDescent="0.2">
      <c r="A312" s="4"/>
      <c r="B312" s="4"/>
      <c r="C312" s="7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5"/>
    </row>
    <row r="313" spans="1:39" ht="10.5" customHeight="1" x14ac:dyDescent="0.2">
      <c r="A313" s="4"/>
      <c r="B313" s="4"/>
      <c r="C313" s="7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5"/>
    </row>
    <row r="314" spans="1:39" ht="10.5" customHeight="1" x14ac:dyDescent="0.2">
      <c r="A314" s="4"/>
      <c r="B314" s="4"/>
      <c r="C314" s="7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5"/>
    </row>
    <row r="315" spans="1:39" ht="10.5" customHeight="1" x14ac:dyDescent="0.2">
      <c r="A315" s="4"/>
      <c r="B315" s="4"/>
      <c r="C315" s="7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5"/>
    </row>
    <row r="316" spans="1:39" ht="10.5" customHeight="1" x14ac:dyDescent="0.2">
      <c r="A316" s="4"/>
      <c r="B316" s="4"/>
      <c r="C316" s="7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5"/>
    </row>
    <row r="317" spans="1:39" ht="10.5" customHeight="1" x14ac:dyDescent="0.2">
      <c r="A317" s="4"/>
      <c r="B317" s="4"/>
      <c r="C317" s="7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5"/>
    </row>
    <row r="318" spans="1:39" ht="10.5" customHeight="1" x14ac:dyDescent="0.2">
      <c r="A318" s="4"/>
      <c r="B318" s="4"/>
      <c r="C318" s="7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5"/>
    </row>
    <row r="319" spans="1:39" ht="10.5" customHeight="1" x14ac:dyDescent="0.2">
      <c r="A319" s="4"/>
      <c r="B319" s="4"/>
      <c r="C319" s="7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5"/>
    </row>
    <row r="320" spans="1:39" ht="10.5" customHeight="1" x14ac:dyDescent="0.2">
      <c r="A320" s="4"/>
      <c r="B320" s="4"/>
      <c r="C320" s="7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5"/>
    </row>
    <row r="321" spans="1:39" ht="10.5" customHeight="1" x14ac:dyDescent="0.2">
      <c r="A321" s="4"/>
      <c r="B321" s="4"/>
      <c r="C321" s="7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5"/>
    </row>
    <row r="322" spans="1:39" ht="10.5" customHeight="1" x14ac:dyDescent="0.2">
      <c r="A322" s="4"/>
      <c r="B322" s="4"/>
      <c r="C322" s="7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5"/>
    </row>
    <row r="323" spans="1:39" ht="10.5" customHeight="1" x14ac:dyDescent="0.2">
      <c r="A323" s="4"/>
      <c r="B323" s="4"/>
      <c r="C323" s="7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5"/>
    </row>
    <row r="324" spans="1:39" ht="10.5" customHeight="1" x14ac:dyDescent="0.2">
      <c r="A324" s="4"/>
      <c r="B324" s="4"/>
      <c r="C324" s="7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5"/>
    </row>
    <row r="325" spans="1:39" ht="10.5" customHeight="1" x14ac:dyDescent="0.2">
      <c r="A325" s="4"/>
      <c r="B325" s="4"/>
      <c r="C325" s="7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5"/>
    </row>
    <row r="326" spans="1:39" ht="10.5" customHeight="1" x14ac:dyDescent="0.2">
      <c r="A326" s="4"/>
      <c r="B326" s="4"/>
      <c r="C326" s="7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5"/>
    </row>
    <row r="327" spans="1:39" ht="10.5" customHeight="1" x14ac:dyDescent="0.2">
      <c r="A327" s="4"/>
      <c r="B327" s="4"/>
      <c r="C327" s="7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5"/>
    </row>
    <row r="328" spans="1:39" ht="10.5" customHeight="1" x14ac:dyDescent="0.2">
      <c r="A328" s="4"/>
      <c r="B328" s="4"/>
      <c r="C328" s="7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5"/>
    </row>
    <row r="329" spans="1:39" ht="10.5" customHeight="1" x14ac:dyDescent="0.2">
      <c r="A329" s="4"/>
      <c r="B329" s="4"/>
      <c r="C329" s="7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5"/>
    </row>
    <row r="330" spans="1:39" ht="10.5" customHeight="1" x14ac:dyDescent="0.2">
      <c r="A330" s="4"/>
      <c r="B330" s="4"/>
      <c r="C330" s="7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5"/>
    </row>
    <row r="331" spans="1:39" ht="10.5" customHeight="1" x14ac:dyDescent="0.2">
      <c r="A331" s="4"/>
      <c r="B331" s="4"/>
      <c r="C331" s="7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5"/>
    </row>
    <row r="332" spans="1:39" ht="10.5" customHeight="1" x14ac:dyDescent="0.2">
      <c r="A332" s="4"/>
      <c r="B332" s="4"/>
      <c r="C332" s="7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5"/>
    </row>
    <row r="333" spans="1:39" ht="10.5" customHeight="1" x14ac:dyDescent="0.2">
      <c r="A333" s="4"/>
      <c r="B333" s="4"/>
      <c r="C333" s="7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5"/>
    </row>
    <row r="334" spans="1:39" ht="10.5" customHeight="1" x14ac:dyDescent="0.2">
      <c r="A334" s="4"/>
      <c r="B334" s="4"/>
      <c r="C334" s="7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5"/>
    </row>
    <row r="335" spans="1:39" ht="10.5" customHeight="1" x14ac:dyDescent="0.2">
      <c r="A335" s="4"/>
      <c r="B335" s="4"/>
      <c r="C335" s="7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5"/>
    </row>
    <row r="336" spans="1:39" ht="10.5" customHeight="1" x14ac:dyDescent="0.2">
      <c r="A336" s="4"/>
      <c r="B336" s="4"/>
      <c r="C336" s="7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5"/>
    </row>
    <row r="337" spans="1:39" ht="10.5" customHeight="1" x14ac:dyDescent="0.2">
      <c r="A337" s="4"/>
      <c r="B337" s="4"/>
      <c r="C337" s="7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5"/>
    </row>
    <row r="338" spans="1:39" ht="10.5" customHeight="1" x14ac:dyDescent="0.2">
      <c r="A338" s="4"/>
      <c r="B338" s="4"/>
      <c r="C338" s="7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5"/>
    </row>
    <row r="339" spans="1:39" ht="10.5" customHeight="1" x14ac:dyDescent="0.2">
      <c r="A339" s="4"/>
      <c r="B339" s="4"/>
      <c r="C339" s="7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5"/>
    </row>
    <row r="340" spans="1:39" ht="10.5" customHeight="1" x14ac:dyDescent="0.2">
      <c r="A340" s="4"/>
      <c r="B340" s="4"/>
      <c r="C340" s="7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5"/>
    </row>
    <row r="341" spans="1:39" ht="10.5" customHeight="1" x14ac:dyDescent="0.2">
      <c r="A341" s="4"/>
      <c r="B341" s="4"/>
      <c r="C341" s="7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5"/>
    </row>
    <row r="342" spans="1:39" ht="10.5" customHeight="1" x14ac:dyDescent="0.2">
      <c r="A342" s="4"/>
      <c r="B342" s="4"/>
      <c r="C342" s="7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5"/>
    </row>
    <row r="343" spans="1:39" ht="10.5" customHeight="1" x14ac:dyDescent="0.2">
      <c r="A343" s="4"/>
      <c r="B343" s="4"/>
      <c r="C343" s="7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5"/>
    </row>
    <row r="344" spans="1:39" ht="10.5" customHeight="1" x14ac:dyDescent="0.2">
      <c r="A344" s="4"/>
      <c r="B344" s="4"/>
      <c r="C344" s="7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5"/>
    </row>
    <row r="345" spans="1:39" ht="10.5" customHeight="1" x14ac:dyDescent="0.2">
      <c r="A345" s="4"/>
      <c r="B345" s="4"/>
      <c r="C345" s="7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5"/>
    </row>
    <row r="346" spans="1:39" ht="10.5" customHeight="1" x14ac:dyDescent="0.2">
      <c r="A346" s="4"/>
      <c r="B346" s="4"/>
      <c r="C346" s="7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5"/>
    </row>
    <row r="347" spans="1:39" ht="10.5" customHeight="1" x14ac:dyDescent="0.2">
      <c r="A347" s="4"/>
      <c r="B347" s="4"/>
      <c r="C347" s="7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5"/>
    </row>
    <row r="348" spans="1:39" ht="10.5" customHeight="1" x14ac:dyDescent="0.2">
      <c r="A348" s="4"/>
      <c r="B348" s="4"/>
      <c r="C348" s="7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5"/>
    </row>
    <row r="349" spans="1:39" ht="10.5" customHeight="1" x14ac:dyDescent="0.2">
      <c r="A349" s="4"/>
      <c r="B349" s="4"/>
      <c r="C349" s="7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5"/>
    </row>
    <row r="350" spans="1:39" ht="10.5" customHeight="1" x14ac:dyDescent="0.2">
      <c r="A350" s="4"/>
      <c r="B350" s="4"/>
      <c r="C350" s="7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5"/>
    </row>
    <row r="351" spans="1:39" ht="10.5" customHeight="1" x14ac:dyDescent="0.2">
      <c r="A351" s="4"/>
      <c r="B351" s="4"/>
      <c r="C351" s="7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5"/>
    </row>
    <row r="352" spans="1:39" ht="10.5" customHeight="1" x14ac:dyDescent="0.2">
      <c r="A352" s="4"/>
      <c r="B352" s="4"/>
      <c r="C352" s="7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5"/>
    </row>
    <row r="353" spans="1:39" ht="10.5" customHeight="1" x14ac:dyDescent="0.2">
      <c r="A353" s="4"/>
      <c r="B353" s="4"/>
      <c r="C353" s="7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5"/>
    </row>
    <row r="354" spans="1:39" ht="10.5" customHeight="1" x14ac:dyDescent="0.2">
      <c r="A354" s="4"/>
      <c r="B354" s="4"/>
      <c r="C354" s="7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5"/>
    </row>
    <row r="355" spans="1:39" ht="10.5" customHeight="1" x14ac:dyDescent="0.2">
      <c r="A355" s="4"/>
      <c r="B355" s="4"/>
      <c r="C355" s="7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5"/>
    </row>
    <row r="356" spans="1:39" ht="10.5" customHeight="1" x14ac:dyDescent="0.2">
      <c r="A356" s="4"/>
      <c r="B356" s="4"/>
      <c r="C356" s="7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5"/>
    </row>
    <row r="357" spans="1:39" ht="10.5" customHeight="1" x14ac:dyDescent="0.2">
      <c r="A357" s="4"/>
      <c r="B357" s="4"/>
      <c r="C357" s="7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5"/>
    </row>
    <row r="358" spans="1:39" ht="10.5" customHeight="1" x14ac:dyDescent="0.2">
      <c r="A358" s="4"/>
      <c r="B358" s="4"/>
      <c r="C358" s="7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5"/>
    </row>
    <row r="359" spans="1:39" ht="10.5" customHeight="1" x14ac:dyDescent="0.2">
      <c r="A359" s="4"/>
      <c r="B359" s="4"/>
      <c r="C359" s="7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5"/>
    </row>
    <row r="360" spans="1:39" ht="10.5" customHeight="1" x14ac:dyDescent="0.2">
      <c r="A360" s="4"/>
      <c r="B360" s="4"/>
      <c r="C360" s="7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5"/>
    </row>
    <row r="361" spans="1:39" ht="10.5" customHeight="1" x14ac:dyDescent="0.2">
      <c r="A361" s="4"/>
      <c r="B361" s="4"/>
      <c r="C361" s="7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5"/>
    </row>
    <row r="362" spans="1:39" ht="10.5" customHeight="1" x14ac:dyDescent="0.2">
      <c r="A362" s="4"/>
      <c r="B362" s="4"/>
      <c r="C362" s="7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5"/>
    </row>
    <row r="363" spans="1:39" ht="10.5" customHeight="1" x14ac:dyDescent="0.2">
      <c r="A363" s="4"/>
      <c r="B363" s="4"/>
      <c r="C363" s="7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5"/>
    </row>
    <row r="364" spans="1:39" ht="10.5" customHeight="1" x14ac:dyDescent="0.2">
      <c r="A364" s="4"/>
      <c r="B364" s="4"/>
      <c r="C364" s="7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5"/>
    </row>
    <row r="365" spans="1:39" ht="10.5" customHeight="1" x14ac:dyDescent="0.2">
      <c r="A365" s="4"/>
      <c r="B365" s="4"/>
      <c r="C365" s="7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5"/>
    </row>
    <row r="366" spans="1:39" ht="10.5" customHeight="1" x14ac:dyDescent="0.2">
      <c r="A366" s="4"/>
      <c r="B366" s="4"/>
      <c r="C366" s="7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5"/>
    </row>
    <row r="367" spans="1:39" ht="10.5" customHeight="1" x14ac:dyDescent="0.2">
      <c r="A367" s="4"/>
      <c r="B367" s="4"/>
      <c r="C367" s="7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5"/>
    </row>
    <row r="368" spans="1:39" ht="10.5" customHeight="1" x14ac:dyDescent="0.2">
      <c r="A368" s="4"/>
      <c r="B368" s="4"/>
      <c r="C368" s="7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5"/>
    </row>
    <row r="369" spans="1:39" ht="10.5" customHeight="1" x14ac:dyDescent="0.2">
      <c r="A369" s="4"/>
      <c r="B369" s="4"/>
      <c r="C369" s="7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5"/>
    </row>
    <row r="370" spans="1:39" ht="10.5" customHeight="1" x14ac:dyDescent="0.2">
      <c r="A370" s="4"/>
      <c r="B370" s="4"/>
      <c r="C370" s="7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5"/>
    </row>
    <row r="371" spans="1:39" ht="10.5" customHeight="1" x14ac:dyDescent="0.2">
      <c r="A371" s="4"/>
      <c r="B371" s="4"/>
      <c r="C371" s="7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5"/>
    </row>
    <row r="372" spans="1:39" ht="10.5" customHeight="1" x14ac:dyDescent="0.2">
      <c r="A372" s="4"/>
      <c r="B372" s="4"/>
      <c r="C372" s="7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5"/>
    </row>
    <row r="373" spans="1:39" ht="10.5" customHeight="1" x14ac:dyDescent="0.2">
      <c r="A373" s="4"/>
      <c r="B373" s="4"/>
      <c r="C373" s="7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5"/>
    </row>
    <row r="374" spans="1:39" ht="10.5" customHeight="1" x14ac:dyDescent="0.2">
      <c r="A374" s="4"/>
      <c r="B374" s="4"/>
      <c r="C374" s="7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5"/>
    </row>
    <row r="375" spans="1:39" ht="10.5" customHeight="1" x14ac:dyDescent="0.2">
      <c r="A375" s="4"/>
      <c r="B375" s="4"/>
      <c r="C375" s="7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5"/>
    </row>
    <row r="376" spans="1:39" ht="10.5" customHeight="1" x14ac:dyDescent="0.2">
      <c r="A376" s="4"/>
      <c r="B376" s="4"/>
      <c r="C376" s="7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5"/>
    </row>
    <row r="377" spans="1:39" ht="10.5" customHeight="1" x14ac:dyDescent="0.2">
      <c r="A377" s="4"/>
      <c r="B377" s="4"/>
      <c r="C377" s="7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5"/>
    </row>
    <row r="378" spans="1:39" ht="10.5" customHeight="1" x14ac:dyDescent="0.2">
      <c r="A378" s="4"/>
      <c r="B378" s="4"/>
      <c r="C378" s="7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5"/>
    </row>
    <row r="379" spans="1:39" ht="10.5" customHeight="1" x14ac:dyDescent="0.2">
      <c r="A379" s="4"/>
      <c r="B379" s="4"/>
      <c r="C379" s="7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5"/>
    </row>
    <row r="380" spans="1:39" ht="10.5" customHeight="1" x14ac:dyDescent="0.2">
      <c r="A380" s="4"/>
      <c r="B380" s="4"/>
      <c r="C380" s="7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5"/>
    </row>
    <row r="381" spans="1:39" ht="10.5" customHeight="1" x14ac:dyDescent="0.2">
      <c r="A381" s="4"/>
      <c r="B381" s="4"/>
      <c r="C381" s="7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5"/>
    </row>
    <row r="382" spans="1:39" ht="10.5" customHeight="1" x14ac:dyDescent="0.2">
      <c r="A382" s="4"/>
      <c r="B382" s="4"/>
      <c r="C382" s="7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5"/>
    </row>
    <row r="383" spans="1:39" ht="10.5" customHeight="1" x14ac:dyDescent="0.2">
      <c r="A383" s="4"/>
      <c r="B383" s="4"/>
      <c r="C383" s="7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5"/>
    </row>
    <row r="384" spans="1:39" ht="10.5" customHeight="1" x14ac:dyDescent="0.2">
      <c r="A384" s="4"/>
      <c r="B384" s="4"/>
      <c r="C384" s="7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5"/>
    </row>
    <row r="385" spans="1:39" ht="10.5" customHeight="1" x14ac:dyDescent="0.2">
      <c r="A385" s="4"/>
      <c r="B385" s="4"/>
      <c r="C385" s="7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5"/>
    </row>
    <row r="386" spans="1:39" ht="10.5" customHeight="1" x14ac:dyDescent="0.2">
      <c r="A386" s="4"/>
      <c r="B386" s="4"/>
      <c r="C386" s="7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5"/>
    </row>
    <row r="387" spans="1:39" ht="10.5" customHeight="1" x14ac:dyDescent="0.2">
      <c r="A387" s="4"/>
      <c r="B387" s="4"/>
      <c r="C387" s="7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5"/>
    </row>
    <row r="388" spans="1:39" ht="10.5" customHeight="1" x14ac:dyDescent="0.2">
      <c r="A388" s="4"/>
      <c r="B388" s="4"/>
      <c r="C388" s="7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5"/>
    </row>
    <row r="389" spans="1:39" ht="10.5" customHeight="1" x14ac:dyDescent="0.2">
      <c r="A389" s="4"/>
      <c r="B389" s="4"/>
      <c r="C389" s="7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5"/>
    </row>
    <row r="390" spans="1:39" ht="10.5" customHeight="1" x14ac:dyDescent="0.2">
      <c r="A390" s="4"/>
      <c r="B390" s="4"/>
      <c r="C390" s="7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5"/>
    </row>
    <row r="391" spans="1:39" ht="10.5" customHeight="1" x14ac:dyDescent="0.2">
      <c r="A391" s="4"/>
      <c r="B391" s="4"/>
      <c r="C391" s="7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5"/>
    </row>
    <row r="392" spans="1:39" ht="10.5" customHeight="1" x14ac:dyDescent="0.2">
      <c r="A392" s="4"/>
      <c r="B392" s="4"/>
      <c r="C392" s="7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5"/>
    </row>
    <row r="393" spans="1:39" ht="10.5" customHeight="1" x14ac:dyDescent="0.2">
      <c r="A393" s="4"/>
      <c r="B393" s="4"/>
      <c r="C393" s="7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5"/>
    </row>
    <row r="394" spans="1:39" ht="10.5" customHeight="1" x14ac:dyDescent="0.2">
      <c r="A394" s="4"/>
      <c r="B394" s="4"/>
      <c r="C394" s="7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5"/>
    </row>
    <row r="395" spans="1:39" ht="10.5" customHeight="1" x14ac:dyDescent="0.2">
      <c r="A395" s="4"/>
      <c r="B395" s="4"/>
      <c r="C395" s="7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5"/>
    </row>
    <row r="396" spans="1:39" ht="10.5" customHeight="1" x14ac:dyDescent="0.2">
      <c r="A396" s="4"/>
      <c r="B396" s="4"/>
      <c r="C396" s="7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5"/>
    </row>
    <row r="397" spans="1:39" ht="10.5" customHeight="1" x14ac:dyDescent="0.2">
      <c r="A397" s="4"/>
      <c r="B397" s="4"/>
      <c r="C397" s="7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5"/>
    </row>
    <row r="398" spans="1:39" ht="10.5" customHeight="1" x14ac:dyDescent="0.2">
      <c r="A398" s="4"/>
      <c r="B398" s="4"/>
      <c r="C398" s="7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5"/>
    </row>
    <row r="399" spans="1:39" ht="10.5" customHeight="1" x14ac:dyDescent="0.2">
      <c r="A399" s="4"/>
      <c r="B399" s="4"/>
      <c r="C399" s="7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5"/>
    </row>
    <row r="400" spans="1:39" ht="10.5" customHeight="1" x14ac:dyDescent="0.2">
      <c r="A400" s="4"/>
      <c r="B400" s="4"/>
      <c r="C400" s="7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5"/>
    </row>
    <row r="401" spans="1:39" ht="10.5" customHeight="1" x14ac:dyDescent="0.2">
      <c r="A401" s="4"/>
      <c r="B401" s="4"/>
      <c r="C401" s="7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5"/>
    </row>
    <row r="402" spans="1:39" ht="10.5" customHeight="1" x14ac:dyDescent="0.2">
      <c r="A402" s="4"/>
      <c r="B402" s="4"/>
      <c r="C402" s="7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5"/>
    </row>
    <row r="403" spans="1:39" ht="10.5" customHeight="1" x14ac:dyDescent="0.2">
      <c r="A403" s="4"/>
      <c r="B403" s="4"/>
      <c r="C403" s="7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5"/>
    </row>
    <row r="404" spans="1:39" ht="10.5" customHeight="1" x14ac:dyDescent="0.2">
      <c r="A404" s="4"/>
      <c r="B404" s="4"/>
      <c r="C404" s="7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5"/>
    </row>
    <row r="405" spans="1:39" ht="10.5" customHeight="1" x14ac:dyDescent="0.2">
      <c r="A405" s="4"/>
      <c r="B405" s="4"/>
      <c r="C405" s="7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5"/>
    </row>
    <row r="406" spans="1:39" ht="10.5" customHeight="1" x14ac:dyDescent="0.2">
      <c r="A406" s="4"/>
      <c r="B406" s="4"/>
      <c r="C406" s="7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5"/>
    </row>
    <row r="407" spans="1:39" ht="10.5" customHeight="1" x14ac:dyDescent="0.2">
      <c r="A407" s="4"/>
      <c r="B407" s="4"/>
      <c r="C407" s="7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5"/>
    </row>
    <row r="408" spans="1:39" ht="10.5" customHeight="1" x14ac:dyDescent="0.2">
      <c r="A408" s="4"/>
      <c r="B408" s="4"/>
      <c r="C408" s="7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5"/>
    </row>
    <row r="409" spans="1:39" ht="10.5" customHeight="1" x14ac:dyDescent="0.2">
      <c r="A409" s="4"/>
      <c r="B409" s="4"/>
      <c r="C409" s="7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5"/>
    </row>
    <row r="410" spans="1:39" ht="10.5" customHeight="1" x14ac:dyDescent="0.2">
      <c r="A410" s="4"/>
      <c r="B410" s="4"/>
      <c r="C410" s="7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5"/>
    </row>
    <row r="411" spans="1:39" ht="10.5" customHeight="1" x14ac:dyDescent="0.2">
      <c r="A411" s="4"/>
      <c r="B411" s="4"/>
      <c r="C411" s="7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5"/>
    </row>
    <row r="412" spans="1:39" ht="10.5" customHeight="1" x14ac:dyDescent="0.2">
      <c r="A412" s="4"/>
      <c r="B412" s="4"/>
      <c r="C412" s="7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5"/>
    </row>
    <row r="413" spans="1:39" ht="10.5" customHeight="1" x14ac:dyDescent="0.2">
      <c r="A413" s="4"/>
      <c r="B413" s="4"/>
      <c r="C413" s="7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5"/>
    </row>
    <row r="414" spans="1:39" ht="10.5" customHeight="1" x14ac:dyDescent="0.2">
      <c r="A414" s="4"/>
      <c r="B414" s="4"/>
      <c r="C414" s="7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5"/>
    </row>
    <row r="415" spans="1:39" ht="10.5" customHeight="1" x14ac:dyDescent="0.2">
      <c r="A415" s="4"/>
      <c r="B415" s="4"/>
      <c r="C415" s="7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5"/>
    </row>
    <row r="416" spans="1:39" ht="10.5" customHeight="1" x14ac:dyDescent="0.2">
      <c r="A416" s="4"/>
      <c r="B416" s="4"/>
      <c r="C416" s="7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5"/>
    </row>
    <row r="417" spans="1:39" ht="10.5" customHeight="1" x14ac:dyDescent="0.2">
      <c r="A417" s="4"/>
      <c r="B417" s="4"/>
      <c r="C417" s="7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5"/>
    </row>
    <row r="418" spans="1:39" ht="10.5" customHeight="1" x14ac:dyDescent="0.2">
      <c r="A418" s="4"/>
      <c r="B418" s="4"/>
      <c r="C418" s="7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5"/>
    </row>
    <row r="419" spans="1:39" ht="10.5" customHeight="1" x14ac:dyDescent="0.2">
      <c r="A419" s="4"/>
      <c r="B419" s="4"/>
      <c r="C419" s="7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5"/>
    </row>
    <row r="420" spans="1:39" ht="10.5" customHeight="1" x14ac:dyDescent="0.2">
      <c r="A420" s="4"/>
      <c r="B420" s="4"/>
      <c r="C420" s="7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5"/>
    </row>
    <row r="421" spans="1:39" ht="10.5" customHeight="1" x14ac:dyDescent="0.2">
      <c r="A421" s="4"/>
      <c r="B421" s="4"/>
      <c r="C421" s="7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5"/>
    </row>
    <row r="422" spans="1:39" ht="10.5" customHeight="1" x14ac:dyDescent="0.2">
      <c r="A422" s="4"/>
      <c r="B422" s="4"/>
      <c r="C422" s="7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5"/>
    </row>
    <row r="423" spans="1:39" ht="10.5" customHeight="1" x14ac:dyDescent="0.2">
      <c r="A423" s="4"/>
      <c r="B423" s="4"/>
      <c r="C423" s="7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5"/>
    </row>
    <row r="424" spans="1:39" ht="10.5" customHeight="1" x14ac:dyDescent="0.2">
      <c r="A424" s="4"/>
      <c r="B424" s="4"/>
      <c r="C424" s="7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5"/>
    </row>
    <row r="425" spans="1:39" ht="10.5" customHeight="1" x14ac:dyDescent="0.2">
      <c r="A425" s="4"/>
      <c r="B425" s="4"/>
      <c r="C425" s="7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5"/>
    </row>
    <row r="426" spans="1:39" ht="10.5" customHeight="1" x14ac:dyDescent="0.2">
      <c r="A426" s="4"/>
      <c r="B426" s="4"/>
      <c r="C426" s="7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5"/>
    </row>
    <row r="427" spans="1:39" ht="10.5" customHeight="1" x14ac:dyDescent="0.2">
      <c r="A427" s="4"/>
      <c r="B427" s="4"/>
      <c r="C427" s="7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5"/>
    </row>
    <row r="428" spans="1:39" ht="10.5" customHeight="1" x14ac:dyDescent="0.2">
      <c r="A428" s="4"/>
      <c r="B428" s="4"/>
      <c r="C428" s="7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5"/>
    </row>
    <row r="429" spans="1:39" ht="10.5" customHeight="1" x14ac:dyDescent="0.2">
      <c r="A429" s="4"/>
      <c r="B429" s="4"/>
      <c r="C429" s="7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5"/>
    </row>
    <row r="430" spans="1:39" ht="10.5" customHeight="1" x14ac:dyDescent="0.2">
      <c r="A430" s="4"/>
      <c r="B430" s="4"/>
      <c r="C430" s="7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5"/>
    </row>
    <row r="431" spans="1:39" ht="10.5" customHeight="1" x14ac:dyDescent="0.2">
      <c r="A431" s="4"/>
      <c r="B431" s="4"/>
      <c r="C431" s="7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5"/>
    </row>
    <row r="432" spans="1:39" ht="10.5" customHeight="1" x14ac:dyDescent="0.2">
      <c r="A432" s="4"/>
      <c r="B432" s="4"/>
      <c r="C432" s="7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5"/>
    </row>
    <row r="433" spans="1:39" ht="10.5" customHeight="1" x14ac:dyDescent="0.2">
      <c r="A433" s="4"/>
      <c r="B433" s="4"/>
      <c r="C433" s="7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5"/>
    </row>
    <row r="434" spans="1:39" ht="10.5" customHeight="1" x14ac:dyDescent="0.2">
      <c r="A434" s="4"/>
      <c r="B434" s="4"/>
      <c r="C434" s="7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5"/>
    </row>
    <row r="435" spans="1:39" ht="10.5" customHeight="1" x14ac:dyDescent="0.2">
      <c r="A435" s="4"/>
      <c r="B435" s="4"/>
      <c r="C435" s="7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5"/>
    </row>
    <row r="436" spans="1:39" ht="10.5" customHeight="1" x14ac:dyDescent="0.2">
      <c r="A436" s="4"/>
      <c r="B436" s="4"/>
      <c r="C436" s="7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5"/>
    </row>
    <row r="437" spans="1:39" ht="10.5" customHeight="1" x14ac:dyDescent="0.2">
      <c r="A437" s="4"/>
      <c r="B437" s="4"/>
      <c r="C437" s="7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5"/>
    </row>
    <row r="438" spans="1:39" ht="10.5" customHeight="1" x14ac:dyDescent="0.2">
      <c r="A438" s="4"/>
      <c r="B438" s="4"/>
      <c r="C438" s="7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5"/>
    </row>
    <row r="439" spans="1:39" ht="10.5" customHeight="1" x14ac:dyDescent="0.2">
      <c r="A439" s="4"/>
      <c r="B439" s="4"/>
      <c r="C439" s="7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5"/>
    </row>
    <row r="440" spans="1:39" ht="10.5" customHeight="1" x14ac:dyDescent="0.2">
      <c r="A440" s="4"/>
      <c r="B440" s="4"/>
      <c r="C440" s="7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5"/>
    </row>
    <row r="441" spans="1:39" ht="10.5" customHeight="1" x14ac:dyDescent="0.2">
      <c r="A441" s="4"/>
      <c r="B441" s="4"/>
      <c r="C441" s="7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5"/>
    </row>
    <row r="442" spans="1:39" ht="10.5" customHeight="1" x14ac:dyDescent="0.2">
      <c r="A442" s="4"/>
      <c r="B442" s="4"/>
      <c r="C442" s="7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5"/>
    </row>
    <row r="443" spans="1:39" ht="10.5" customHeight="1" x14ac:dyDescent="0.2">
      <c r="A443" s="4"/>
      <c r="B443" s="4"/>
      <c r="C443" s="7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5"/>
    </row>
    <row r="444" spans="1:39" ht="10.5" customHeight="1" x14ac:dyDescent="0.2">
      <c r="A444" s="4"/>
      <c r="B444" s="4"/>
      <c r="C444" s="7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5"/>
    </row>
    <row r="445" spans="1:39" ht="10.5" customHeight="1" x14ac:dyDescent="0.2">
      <c r="A445" s="4"/>
      <c r="B445" s="4"/>
      <c r="C445" s="7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5"/>
    </row>
    <row r="446" spans="1:39" ht="10.5" customHeight="1" x14ac:dyDescent="0.2">
      <c r="A446" s="4"/>
      <c r="B446" s="4"/>
      <c r="C446" s="7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5"/>
    </row>
    <row r="447" spans="1:39" ht="10.5" customHeight="1" x14ac:dyDescent="0.2">
      <c r="A447" s="4"/>
      <c r="B447" s="4"/>
      <c r="C447" s="7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5"/>
    </row>
    <row r="448" spans="1:39" ht="10.5" customHeight="1" x14ac:dyDescent="0.2">
      <c r="A448" s="4"/>
      <c r="B448" s="4"/>
      <c r="C448" s="7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5"/>
    </row>
    <row r="449" spans="1:39" ht="10.5" customHeight="1" x14ac:dyDescent="0.2">
      <c r="A449" s="4"/>
      <c r="B449" s="4"/>
      <c r="C449" s="7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5"/>
    </row>
    <row r="450" spans="1:39" ht="10.5" customHeight="1" x14ac:dyDescent="0.2">
      <c r="A450" s="4"/>
      <c r="B450" s="4"/>
      <c r="C450" s="7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5"/>
    </row>
    <row r="451" spans="1:39" ht="10.5" customHeight="1" x14ac:dyDescent="0.2">
      <c r="A451" s="4"/>
      <c r="B451" s="4"/>
      <c r="C451" s="7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5"/>
    </row>
    <row r="452" spans="1:39" ht="10.5" customHeight="1" x14ac:dyDescent="0.2">
      <c r="A452" s="4"/>
      <c r="B452" s="4"/>
      <c r="C452" s="7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5"/>
    </row>
    <row r="453" spans="1:39" ht="10.5" customHeight="1" x14ac:dyDescent="0.2">
      <c r="A453" s="4"/>
      <c r="B453" s="4"/>
      <c r="C453" s="7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5"/>
    </row>
    <row r="454" spans="1:39" ht="10.5" customHeight="1" x14ac:dyDescent="0.2">
      <c r="A454" s="4"/>
      <c r="B454" s="4"/>
      <c r="C454" s="7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5"/>
    </row>
    <row r="455" spans="1:39" ht="10.5" customHeight="1" x14ac:dyDescent="0.2">
      <c r="A455" s="4"/>
      <c r="B455" s="4"/>
      <c r="C455" s="7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5"/>
    </row>
    <row r="456" spans="1:39" ht="10.5" customHeight="1" x14ac:dyDescent="0.2">
      <c r="A456" s="4"/>
      <c r="B456" s="4"/>
      <c r="C456" s="7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5"/>
    </row>
    <row r="457" spans="1:39" ht="10.5" customHeight="1" x14ac:dyDescent="0.2">
      <c r="A457" s="4"/>
      <c r="B457" s="4"/>
      <c r="C457" s="7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5"/>
    </row>
    <row r="458" spans="1:39" ht="10.5" customHeight="1" x14ac:dyDescent="0.2">
      <c r="A458" s="4"/>
      <c r="B458" s="4"/>
      <c r="C458" s="7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5"/>
    </row>
    <row r="459" spans="1:39" ht="10.5" customHeight="1" x14ac:dyDescent="0.2">
      <c r="A459" s="4"/>
      <c r="B459" s="4"/>
      <c r="C459" s="7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5"/>
    </row>
    <row r="460" spans="1:39" ht="10.5" customHeight="1" x14ac:dyDescent="0.2">
      <c r="A460" s="4"/>
      <c r="B460" s="4"/>
      <c r="C460" s="7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5"/>
    </row>
    <row r="461" spans="1:39" ht="10.5" customHeight="1" x14ac:dyDescent="0.2">
      <c r="A461" s="4"/>
      <c r="B461" s="4"/>
      <c r="C461" s="7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5"/>
    </row>
    <row r="462" spans="1:39" ht="10.5" customHeight="1" x14ac:dyDescent="0.2">
      <c r="A462" s="4"/>
      <c r="B462" s="4"/>
      <c r="C462" s="7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5"/>
    </row>
    <row r="463" spans="1:39" ht="10.5" customHeight="1" x14ac:dyDescent="0.2">
      <c r="A463" s="4"/>
      <c r="B463" s="4"/>
      <c r="C463" s="7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5"/>
    </row>
    <row r="464" spans="1:39" ht="10.5" customHeight="1" x14ac:dyDescent="0.2">
      <c r="A464" s="4"/>
      <c r="B464" s="4"/>
      <c r="C464" s="7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5"/>
    </row>
    <row r="465" spans="1:39" ht="10.5" customHeight="1" x14ac:dyDescent="0.2">
      <c r="A465" s="4"/>
      <c r="B465" s="4"/>
      <c r="C465" s="7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5"/>
    </row>
    <row r="466" spans="1:39" ht="10.5" customHeight="1" x14ac:dyDescent="0.2">
      <c r="A466" s="4"/>
      <c r="B466" s="4"/>
      <c r="C466" s="7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5"/>
    </row>
    <row r="467" spans="1:39" ht="10.5" customHeight="1" x14ac:dyDescent="0.2">
      <c r="A467" s="4"/>
      <c r="B467" s="4"/>
      <c r="C467" s="7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5"/>
    </row>
    <row r="468" spans="1:39" ht="10.5" customHeight="1" x14ac:dyDescent="0.2">
      <c r="A468" s="4"/>
      <c r="B468" s="4"/>
      <c r="C468" s="7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5"/>
    </row>
    <row r="469" spans="1:39" ht="10.5" customHeight="1" x14ac:dyDescent="0.2">
      <c r="A469" s="4"/>
      <c r="B469" s="4"/>
      <c r="C469" s="7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5"/>
    </row>
    <row r="470" spans="1:39" ht="10.5" customHeight="1" x14ac:dyDescent="0.2">
      <c r="A470" s="4"/>
      <c r="B470" s="4"/>
      <c r="C470" s="7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5"/>
    </row>
    <row r="471" spans="1:39" ht="10.5" customHeight="1" x14ac:dyDescent="0.2">
      <c r="A471" s="4"/>
      <c r="B471" s="4"/>
      <c r="C471" s="7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5"/>
    </row>
    <row r="472" spans="1:39" ht="10.5" customHeight="1" x14ac:dyDescent="0.2">
      <c r="A472" s="4"/>
      <c r="B472" s="4"/>
      <c r="C472" s="7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5"/>
    </row>
    <row r="473" spans="1:39" ht="10.5" customHeight="1" x14ac:dyDescent="0.2">
      <c r="A473" s="4"/>
      <c r="B473" s="4"/>
      <c r="C473" s="7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5"/>
    </row>
    <row r="474" spans="1:39" ht="10.5" customHeight="1" x14ac:dyDescent="0.2">
      <c r="A474" s="4"/>
      <c r="B474" s="4"/>
      <c r="C474" s="7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5"/>
    </row>
    <row r="475" spans="1:39" ht="10.5" customHeight="1" x14ac:dyDescent="0.2">
      <c r="A475" s="4"/>
      <c r="B475" s="4"/>
      <c r="C475" s="7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5"/>
    </row>
    <row r="476" spans="1:39" ht="10.5" customHeight="1" x14ac:dyDescent="0.2">
      <c r="A476" s="4"/>
      <c r="B476" s="4"/>
      <c r="C476" s="7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5"/>
    </row>
    <row r="477" spans="1:39" ht="10.5" customHeight="1" x14ac:dyDescent="0.2">
      <c r="A477" s="4"/>
      <c r="B477" s="4"/>
      <c r="C477" s="7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5"/>
    </row>
    <row r="478" spans="1:39" ht="10.5" customHeight="1" x14ac:dyDescent="0.2">
      <c r="A478" s="4"/>
      <c r="B478" s="4"/>
      <c r="C478" s="7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5"/>
    </row>
    <row r="479" spans="1:39" ht="10.5" customHeight="1" x14ac:dyDescent="0.2">
      <c r="A479" s="4"/>
      <c r="B479" s="4"/>
      <c r="C479" s="7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5"/>
    </row>
    <row r="480" spans="1:39" ht="10.5" customHeight="1" x14ac:dyDescent="0.2">
      <c r="A480" s="4"/>
      <c r="B480" s="4"/>
      <c r="C480" s="7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5"/>
    </row>
    <row r="481" spans="1:39" ht="10.5" customHeight="1" x14ac:dyDescent="0.2">
      <c r="A481" s="4"/>
      <c r="B481" s="4"/>
      <c r="C481" s="7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5"/>
    </row>
    <row r="482" spans="1:39" ht="10.5" customHeight="1" x14ac:dyDescent="0.2">
      <c r="A482" s="4"/>
      <c r="B482" s="4"/>
      <c r="C482" s="7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5"/>
    </row>
    <row r="483" spans="1:39" ht="10.5" customHeight="1" x14ac:dyDescent="0.2">
      <c r="A483" s="4"/>
      <c r="B483" s="4"/>
      <c r="C483" s="7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5"/>
    </row>
    <row r="484" spans="1:39" ht="10.5" customHeight="1" x14ac:dyDescent="0.2">
      <c r="A484" s="4"/>
      <c r="B484" s="4"/>
      <c r="C484" s="7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5"/>
    </row>
    <row r="485" spans="1:39" ht="10.5" customHeight="1" x14ac:dyDescent="0.2">
      <c r="A485" s="4"/>
      <c r="B485" s="4"/>
      <c r="C485" s="7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5"/>
    </row>
    <row r="486" spans="1:39" ht="10.5" customHeight="1" x14ac:dyDescent="0.2">
      <c r="A486" s="4"/>
      <c r="B486" s="4"/>
      <c r="C486" s="7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5"/>
    </row>
    <row r="487" spans="1:39" ht="10.5" customHeight="1" x14ac:dyDescent="0.2">
      <c r="A487" s="4"/>
      <c r="B487" s="4"/>
      <c r="C487" s="7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5"/>
    </row>
    <row r="488" spans="1:39" ht="10.5" customHeight="1" x14ac:dyDescent="0.2">
      <c r="A488" s="4"/>
      <c r="B488" s="4"/>
      <c r="C488" s="7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5"/>
    </row>
    <row r="489" spans="1:39" ht="10.5" customHeight="1" x14ac:dyDescent="0.2">
      <c r="A489" s="4"/>
      <c r="B489" s="4"/>
      <c r="C489" s="7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5"/>
    </row>
    <row r="490" spans="1:39" ht="10.5" customHeight="1" x14ac:dyDescent="0.2">
      <c r="A490" s="4"/>
      <c r="B490" s="4"/>
      <c r="C490" s="7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5"/>
    </row>
    <row r="491" spans="1:39" ht="10.5" customHeight="1" x14ac:dyDescent="0.2">
      <c r="A491" s="4"/>
      <c r="B491" s="4"/>
      <c r="C491" s="7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5"/>
    </row>
    <row r="492" spans="1:39" ht="10.5" customHeight="1" x14ac:dyDescent="0.2">
      <c r="A492" s="4"/>
      <c r="B492" s="4"/>
      <c r="C492" s="7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5"/>
    </row>
    <row r="493" spans="1:39" ht="10.5" customHeight="1" x14ac:dyDescent="0.2">
      <c r="A493" s="4"/>
      <c r="B493" s="4"/>
      <c r="C493" s="7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5"/>
    </row>
    <row r="494" spans="1:39" ht="10.5" customHeight="1" x14ac:dyDescent="0.2">
      <c r="A494" s="4"/>
      <c r="B494" s="4"/>
      <c r="C494" s="7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5"/>
    </row>
    <row r="495" spans="1:39" ht="10.5" customHeight="1" x14ac:dyDescent="0.2">
      <c r="A495" s="4"/>
      <c r="B495" s="4"/>
      <c r="C495" s="7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5"/>
    </row>
    <row r="496" spans="1:39" ht="10.5" customHeight="1" x14ac:dyDescent="0.2">
      <c r="A496" s="4"/>
      <c r="B496" s="4"/>
      <c r="C496" s="7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5"/>
    </row>
    <row r="497" spans="1:39" ht="10.5" customHeight="1" x14ac:dyDescent="0.2">
      <c r="A497" s="4"/>
      <c r="B497" s="4"/>
      <c r="C497" s="7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5"/>
    </row>
    <row r="498" spans="1:39" ht="10.5" customHeight="1" x14ac:dyDescent="0.2">
      <c r="A498" s="4"/>
      <c r="B498" s="4"/>
      <c r="C498" s="7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5"/>
    </row>
    <row r="499" spans="1:39" ht="10.5" customHeight="1" x14ac:dyDescent="0.2">
      <c r="A499" s="4"/>
      <c r="B499" s="4"/>
      <c r="C499" s="7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5"/>
    </row>
    <row r="500" spans="1:39" ht="10.5" customHeight="1" x14ac:dyDescent="0.2">
      <c r="A500" s="4"/>
      <c r="B500" s="4"/>
      <c r="C500" s="7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5"/>
    </row>
    <row r="501" spans="1:39" ht="10.5" customHeight="1" x14ac:dyDescent="0.2">
      <c r="A501" s="4"/>
      <c r="B501" s="4"/>
      <c r="C501" s="7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5"/>
    </row>
    <row r="502" spans="1:39" ht="10.5" customHeight="1" x14ac:dyDescent="0.2">
      <c r="A502" s="4"/>
      <c r="B502" s="4"/>
      <c r="C502" s="7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5"/>
    </row>
    <row r="503" spans="1:39" ht="10.5" customHeight="1" x14ac:dyDescent="0.2">
      <c r="A503" s="4"/>
      <c r="B503" s="4"/>
      <c r="C503" s="7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5"/>
    </row>
    <row r="504" spans="1:39" ht="10.5" customHeight="1" x14ac:dyDescent="0.2">
      <c r="A504" s="4"/>
      <c r="B504" s="4"/>
      <c r="C504" s="7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5"/>
    </row>
    <row r="505" spans="1:39" ht="10.5" customHeight="1" x14ac:dyDescent="0.2">
      <c r="A505" s="4"/>
      <c r="B505" s="4"/>
      <c r="C505" s="7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5"/>
    </row>
    <row r="506" spans="1:39" ht="10.5" customHeight="1" x14ac:dyDescent="0.2">
      <c r="A506" s="4"/>
      <c r="B506" s="4"/>
      <c r="C506" s="7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5"/>
    </row>
    <row r="507" spans="1:39" ht="10.5" customHeight="1" x14ac:dyDescent="0.2">
      <c r="A507" s="4"/>
      <c r="B507" s="4"/>
      <c r="C507" s="7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5"/>
    </row>
    <row r="508" spans="1:39" ht="10.5" customHeight="1" x14ac:dyDescent="0.2">
      <c r="A508" s="4"/>
      <c r="B508" s="4"/>
      <c r="C508" s="7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5"/>
    </row>
    <row r="509" spans="1:39" ht="10.5" customHeight="1" x14ac:dyDescent="0.2">
      <c r="A509" s="4"/>
      <c r="B509" s="4"/>
      <c r="C509" s="7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5"/>
    </row>
    <row r="510" spans="1:39" ht="10.5" customHeight="1" x14ac:dyDescent="0.2">
      <c r="A510" s="4"/>
      <c r="B510" s="4"/>
      <c r="C510" s="7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5"/>
    </row>
    <row r="511" spans="1:39" ht="10.5" customHeight="1" x14ac:dyDescent="0.2">
      <c r="A511" s="4"/>
      <c r="B511" s="4"/>
      <c r="C511" s="7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5"/>
    </row>
    <row r="512" spans="1:39" ht="10.5" customHeight="1" x14ac:dyDescent="0.2">
      <c r="A512" s="4"/>
      <c r="B512" s="4"/>
      <c r="C512" s="7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5"/>
    </row>
    <row r="513" spans="1:39" ht="10.5" customHeight="1" x14ac:dyDescent="0.2">
      <c r="A513" s="4"/>
      <c r="B513" s="4"/>
      <c r="C513" s="7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5"/>
    </row>
    <row r="514" spans="1:39" ht="10.5" customHeight="1" x14ac:dyDescent="0.2">
      <c r="A514" s="4"/>
      <c r="B514" s="4"/>
      <c r="C514" s="7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5"/>
    </row>
    <row r="515" spans="1:39" ht="10.5" customHeight="1" x14ac:dyDescent="0.2">
      <c r="A515" s="4"/>
      <c r="B515" s="4"/>
      <c r="C515" s="7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5"/>
    </row>
    <row r="516" spans="1:39" ht="10.5" customHeight="1" x14ac:dyDescent="0.2">
      <c r="A516" s="4"/>
      <c r="B516" s="4"/>
      <c r="C516" s="7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5"/>
    </row>
    <row r="517" spans="1:39" ht="10.5" customHeight="1" x14ac:dyDescent="0.2">
      <c r="A517" s="4"/>
      <c r="B517" s="4"/>
      <c r="C517" s="7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5"/>
    </row>
    <row r="518" spans="1:39" ht="10.5" customHeight="1" x14ac:dyDescent="0.2">
      <c r="A518" s="4"/>
      <c r="B518" s="4"/>
      <c r="C518" s="7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5"/>
    </row>
    <row r="519" spans="1:39" ht="10.5" customHeight="1" x14ac:dyDescent="0.2">
      <c r="A519" s="4"/>
      <c r="B519" s="4"/>
      <c r="C519" s="7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5"/>
    </row>
    <row r="520" spans="1:39" ht="10.5" customHeight="1" x14ac:dyDescent="0.2">
      <c r="A520" s="4"/>
      <c r="B520" s="4"/>
      <c r="C520" s="7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5"/>
    </row>
    <row r="521" spans="1:39" ht="10.5" customHeight="1" x14ac:dyDescent="0.2">
      <c r="A521" s="4"/>
      <c r="B521" s="4"/>
      <c r="C521" s="7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5"/>
    </row>
    <row r="522" spans="1:39" ht="10.5" customHeight="1" x14ac:dyDescent="0.2">
      <c r="A522" s="4"/>
      <c r="B522" s="4"/>
      <c r="C522" s="7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5"/>
    </row>
    <row r="523" spans="1:39" ht="10.5" customHeight="1" x14ac:dyDescent="0.2">
      <c r="A523" s="4"/>
      <c r="B523" s="4"/>
      <c r="C523" s="7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5"/>
    </row>
    <row r="524" spans="1:39" ht="10.5" customHeight="1" x14ac:dyDescent="0.2">
      <c r="A524" s="4"/>
      <c r="B524" s="4"/>
      <c r="C524" s="7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5"/>
    </row>
    <row r="525" spans="1:39" ht="10.5" customHeight="1" x14ac:dyDescent="0.2">
      <c r="A525" s="4"/>
      <c r="B525" s="4"/>
      <c r="C525" s="7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5"/>
    </row>
    <row r="526" spans="1:39" ht="10.5" customHeight="1" x14ac:dyDescent="0.2">
      <c r="A526" s="4"/>
      <c r="B526" s="4"/>
      <c r="C526" s="7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5"/>
    </row>
    <row r="527" spans="1:39" ht="10.5" customHeight="1" x14ac:dyDescent="0.2">
      <c r="A527" s="4"/>
      <c r="B527" s="4"/>
      <c r="C527" s="7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5"/>
    </row>
    <row r="528" spans="1:39" ht="10.5" customHeight="1" x14ac:dyDescent="0.2">
      <c r="A528" s="4"/>
      <c r="B528" s="4"/>
      <c r="C528" s="7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5"/>
    </row>
    <row r="529" spans="1:39" ht="10.5" customHeight="1" x14ac:dyDescent="0.2">
      <c r="A529" s="4"/>
      <c r="B529" s="4"/>
      <c r="C529" s="7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5"/>
    </row>
    <row r="530" spans="1:39" ht="10.5" customHeight="1" x14ac:dyDescent="0.2">
      <c r="A530" s="4"/>
      <c r="B530" s="4"/>
      <c r="C530" s="7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5"/>
    </row>
    <row r="531" spans="1:39" ht="10.5" customHeight="1" x14ac:dyDescent="0.2">
      <c r="A531" s="4"/>
      <c r="B531" s="4"/>
      <c r="C531" s="7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5"/>
    </row>
    <row r="532" spans="1:39" ht="10.5" customHeight="1" x14ac:dyDescent="0.2">
      <c r="A532" s="4"/>
      <c r="B532" s="4"/>
      <c r="C532" s="7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5"/>
    </row>
    <row r="533" spans="1:39" ht="10.5" customHeight="1" x14ac:dyDescent="0.2">
      <c r="A533" s="4"/>
      <c r="B533" s="4"/>
      <c r="C533" s="7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5"/>
    </row>
    <row r="534" spans="1:39" ht="10.5" customHeight="1" x14ac:dyDescent="0.2">
      <c r="A534" s="4"/>
      <c r="B534" s="4"/>
      <c r="C534" s="7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5"/>
    </row>
    <row r="535" spans="1:39" ht="10.5" customHeight="1" x14ac:dyDescent="0.2">
      <c r="A535" s="4"/>
      <c r="B535" s="4"/>
      <c r="C535" s="7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5"/>
    </row>
    <row r="536" spans="1:39" ht="10.5" customHeight="1" x14ac:dyDescent="0.2">
      <c r="A536" s="4"/>
      <c r="B536" s="4"/>
      <c r="C536" s="7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5"/>
    </row>
    <row r="537" spans="1:39" ht="10.5" customHeight="1" x14ac:dyDescent="0.2">
      <c r="A537" s="4"/>
      <c r="B537" s="4"/>
      <c r="C537" s="7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5"/>
    </row>
    <row r="538" spans="1:39" ht="10.5" customHeight="1" x14ac:dyDescent="0.2">
      <c r="A538" s="4"/>
      <c r="B538" s="4"/>
      <c r="C538" s="7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5"/>
    </row>
    <row r="539" spans="1:39" ht="10.5" customHeight="1" x14ac:dyDescent="0.2">
      <c r="A539" s="4"/>
      <c r="B539" s="4"/>
      <c r="C539" s="7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5"/>
    </row>
    <row r="540" spans="1:39" ht="10.5" customHeight="1" x14ac:dyDescent="0.2">
      <c r="A540" s="4"/>
      <c r="B540" s="4"/>
      <c r="C540" s="7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5"/>
    </row>
    <row r="541" spans="1:39" ht="10.5" customHeight="1" x14ac:dyDescent="0.2">
      <c r="A541" s="4"/>
      <c r="B541" s="4"/>
      <c r="C541" s="7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5"/>
    </row>
    <row r="542" spans="1:39" ht="10.5" customHeight="1" x14ac:dyDescent="0.2">
      <c r="A542" s="4"/>
      <c r="B542" s="4"/>
      <c r="C542" s="7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5"/>
    </row>
    <row r="543" spans="1:39" ht="10.5" customHeight="1" x14ac:dyDescent="0.2">
      <c r="A543" s="4"/>
      <c r="B543" s="4"/>
      <c r="C543" s="7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5"/>
    </row>
    <row r="544" spans="1:39" ht="10.5" customHeight="1" x14ac:dyDescent="0.2">
      <c r="A544" s="4"/>
      <c r="B544" s="4"/>
      <c r="C544" s="7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5"/>
    </row>
    <row r="545" spans="1:39" ht="10.5" customHeight="1" x14ac:dyDescent="0.2">
      <c r="A545" s="4"/>
      <c r="B545" s="4"/>
      <c r="C545" s="7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5"/>
    </row>
    <row r="546" spans="1:39" ht="10.5" customHeight="1" x14ac:dyDescent="0.2">
      <c r="A546" s="4"/>
      <c r="B546" s="4"/>
      <c r="C546" s="7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5"/>
    </row>
    <row r="547" spans="1:39" ht="10.5" customHeight="1" x14ac:dyDescent="0.2">
      <c r="A547" s="4"/>
      <c r="B547" s="4"/>
      <c r="C547" s="7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5"/>
    </row>
    <row r="548" spans="1:39" ht="10.5" customHeight="1" x14ac:dyDescent="0.2">
      <c r="A548" s="4"/>
      <c r="B548" s="4"/>
      <c r="C548" s="7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5"/>
    </row>
    <row r="549" spans="1:39" ht="10.5" customHeight="1" x14ac:dyDescent="0.2">
      <c r="A549" s="4"/>
      <c r="B549" s="4"/>
      <c r="C549" s="7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5"/>
    </row>
    <row r="550" spans="1:39" ht="10.5" customHeight="1" x14ac:dyDescent="0.2">
      <c r="A550" s="4"/>
      <c r="B550" s="4"/>
      <c r="C550" s="7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5"/>
    </row>
    <row r="551" spans="1:39" ht="10.5" customHeight="1" x14ac:dyDescent="0.2">
      <c r="A551" s="4"/>
      <c r="B551" s="4"/>
      <c r="C551" s="7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5"/>
    </row>
    <row r="552" spans="1:39" ht="10.5" customHeight="1" x14ac:dyDescent="0.2">
      <c r="A552" s="4"/>
      <c r="B552" s="4"/>
      <c r="C552" s="7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5"/>
    </row>
    <row r="553" spans="1:39" ht="10.5" customHeight="1" x14ac:dyDescent="0.2">
      <c r="A553" s="4"/>
      <c r="B553" s="4"/>
      <c r="C553" s="7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5"/>
    </row>
    <row r="554" spans="1:39" ht="10.5" customHeight="1" x14ac:dyDescent="0.2">
      <c r="A554" s="4"/>
      <c r="B554" s="4"/>
      <c r="C554" s="7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5"/>
    </row>
    <row r="555" spans="1:39" ht="10.5" customHeight="1" x14ac:dyDescent="0.2">
      <c r="A555" s="4"/>
      <c r="B555" s="4"/>
      <c r="C555" s="7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5"/>
    </row>
    <row r="556" spans="1:39" ht="10.5" customHeight="1" x14ac:dyDescent="0.2">
      <c r="A556" s="4"/>
      <c r="B556" s="4"/>
      <c r="C556" s="7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5"/>
    </row>
    <row r="557" spans="1:39" ht="10.5" customHeight="1" x14ac:dyDescent="0.2">
      <c r="A557" s="4"/>
      <c r="B557" s="4"/>
      <c r="C557" s="7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5"/>
    </row>
    <row r="558" spans="1:39" ht="10.5" customHeight="1" x14ac:dyDescent="0.2">
      <c r="A558" s="4"/>
      <c r="B558" s="4"/>
      <c r="C558" s="7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5"/>
    </row>
    <row r="559" spans="1:39" ht="10.5" customHeight="1" x14ac:dyDescent="0.2">
      <c r="A559" s="4"/>
      <c r="B559" s="4"/>
      <c r="C559" s="7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5"/>
    </row>
    <row r="560" spans="1:39" ht="10.5" customHeight="1" x14ac:dyDescent="0.2">
      <c r="A560" s="4"/>
      <c r="B560" s="4"/>
      <c r="C560" s="7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5"/>
    </row>
    <row r="561" spans="1:39" ht="10.5" customHeight="1" x14ac:dyDescent="0.2">
      <c r="A561" s="4"/>
      <c r="B561" s="4"/>
      <c r="C561" s="7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5"/>
    </row>
    <row r="562" spans="1:39" ht="10.5" customHeight="1" x14ac:dyDescent="0.2">
      <c r="A562" s="4"/>
      <c r="B562" s="4"/>
      <c r="C562" s="7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5"/>
    </row>
    <row r="563" spans="1:39" ht="10.5" customHeight="1" x14ac:dyDescent="0.2">
      <c r="A563" s="4"/>
      <c r="B563" s="4"/>
      <c r="C563" s="7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5"/>
    </row>
    <row r="564" spans="1:39" ht="10.5" customHeight="1" x14ac:dyDescent="0.2">
      <c r="A564" s="4"/>
      <c r="B564" s="4"/>
      <c r="C564" s="7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5"/>
    </row>
    <row r="565" spans="1:39" ht="10.5" customHeight="1" x14ac:dyDescent="0.2">
      <c r="A565" s="4"/>
      <c r="B565" s="4"/>
      <c r="C565" s="7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5"/>
    </row>
    <row r="566" spans="1:39" ht="10.5" customHeight="1" x14ac:dyDescent="0.2">
      <c r="A566" s="4"/>
      <c r="B566" s="4"/>
      <c r="C566" s="7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5"/>
    </row>
    <row r="567" spans="1:39" ht="10.5" customHeight="1" x14ac:dyDescent="0.2">
      <c r="A567" s="4"/>
      <c r="B567" s="4"/>
      <c r="C567" s="7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5"/>
    </row>
    <row r="568" spans="1:39" ht="10.5" customHeight="1" x14ac:dyDescent="0.2">
      <c r="A568" s="4"/>
      <c r="B568" s="4"/>
      <c r="C568" s="7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5"/>
    </row>
    <row r="569" spans="1:39" ht="10.5" customHeight="1" x14ac:dyDescent="0.2">
      <c r="A569" s="4"/>
      <c r="B569" s="4"/>
      <c r="C569" s="7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5"/>
    </row>
    <row r="570" spans="1:39" ht="10.5" customHeight="1" x14ac:dyDescent="0.2">
      <c r="A570" s="4"/>
      <c r="B570" s="4"/>
      <c r="C570" s="7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5"/>
    </row>
    <row r="571" spans="1:39" ht="10.5" customHeight="1" x14ac:dyDescent="0.2">
      <c r="A571" s="4"/>
      <c r="B571" s="4"/>
      <c r="C571" s="7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5"/>
    </row>
    <row r="572" spans="1:39" ht="10.5" customHeight="1" x14ac:dyDescent="0.2">
      <c r="A572" s="4"/>
      <c r="B572" s="4"/>
      <c r="C572" s="7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5"/>
    </row>
    <row r="573" spans="1:39" ht="10.5" customHeight="1" x14ac:dyDescent="0.2">
      <c r="A573" s="4"/>
      <c r="B573" s="4"/>
      <c r="C573" s="7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5"/>
    </row>
    <row r="574" spans="1:39" ht="10.5" customHeight="1" x14ac:dyDescent="0.2">
      <c r="A574" s="4"/>
      <c r="B574" s="4"/>
      <c r="C574" s="7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5"/>
    </row>
    <row r="575" spans="1:39" ht="10.5" customHeight="1" x14ac:dyDescent="0.2">
      <c r="A575" s="4"/>
      <c r="B575" s="4"/>
      <c r="C575" s="7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5"/>
    </row>
    <row r="576" spans="1:39" ht="10.5" customHeight="1" x14ac:dyDescent="0.2">
      <c r="A576" s="4"/>
      <c r="B576" s="4"/>
      <c r="C576" s="7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5"/>
    </row>
    <row r="577" spans="1:39" ht="10.5" customHeight="1" x14ac:dyDescent="0.2">
      <c r="A577" s="4"/>
      <c r="B577" s="4"/>
      <c r="C577" s="7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5"/>
    </row>
    <row r="578" spans="1:39" ht="10.5" customHeight="1" x14ac:dyDescent="0.2">
      <c r="A578" s="4"/>
      <c r="B578" s="4"/>
      <c r="C578" s="7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5"/>
    </row>
    <row r="579" spans="1:39" ht="10.5" customHeight="1" x14ac:dyDescent="0.2">
      <c r="A579" s="4"/>
      <c r="B579" s="4"/>
      <c r="C579" s="7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5"/>
    </row>
    <row r="580" spans="1:39" ht="10.5" customHeight="1" x14ac:dyDescent="0.2">
      <c r="A580" s="4"/>
      <c r="B580" s="4"/>
      <c r="C580" s="7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5"/>
    </row>
    <row r="581" spans="1:39" ht="10.5" customHeight="1" x14ac:dyDescent="0.2">
      <c r="A581" s="4"/>
      <c r="B581" s="4"/>
      <c r="C581" s="7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5"/>
    </row>
    <row r="582" spans="1:39" ht="10.5" customHeight="1" x14ac:dyDescent="0.2">
      <c r="A582" s="4"/>
      <c r="B582" s="4"/>
      <c r="C582" s="7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5"/>
    </row>
    <row r="583" spans="1:39" ht="10.5" customHeight="1" x14ac:dyDescent="0.2">
      <c r="A583" s="4"/>
      <c r="B583" s="4"/>
      <c r="C583" s="7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5"/>
    </row>
    <row r="584" spans="1:39" ht="10.5" customHeight="1" x14ac:dyDescent="0.2">
      <c r="A584" s="4"/>
      <c r="B584" s="4"/>
      <c r="C584" s="7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5"/>
    </row>
    <row r="585" spans="1:39" ht="10.5" customHeight="1" x14ac:dyDescent="0.2">
      <c r="A585" s="4"/>
      <c r="B585" s="4"/>
      <c r="C585" s="7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5"/>
    </row>
    <row r="586" spans="1:39" ht="10.5" customHeight="1" x14ac:dyDescent="0.2">
      <c r="A586" s="4"/>
      <c r="B586" s="4"/>
      <c r="C586" s="7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5"/>
    </row>
    <row r="587" spans="1:39" ht="10.5" customHeight="1" x14ac:dyDescent="0.2">
      <c r="A587" s="4"/>
      <c r="B587" s="4"/>
      <c r="C587" s="7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5"/>
    </row>
    <row r="588" spans="1:39" ht="10.5" customHeight="1" x14ac:dyDescent="0.2">
      <c r="A588" s="4"/>
      <c r="B588" s="4"/>
      <c r="C588" s="7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5"/>
    </row>
    <row r="589" spans="1:39" ht="10.5" customHeight="1" x14ac:dyDescent="0.2">
      <c r="A589" s="4"/>
      <c r="B589" s="4"/>
      <c r="C589" s="7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5"/>
    </row>
    <row r="590" spans="1:39" ht="10.5" customHeight="1" x14ac:dyDescent="0.2">
      <c r="A590" s="4"/>
      <c r="B590" s="4"/>
      <c r="C590" s="7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5"/>
    </row>
    <row r="591" spans="1:39" ht="10.5" customHeight="1" x14ac:dyDescent="0.2">
      <c r="A591" s="4"/>
      <c r="B591" s="4"/>
      <c r="C591" s="7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5"/>
    </row>
    <row r="592" spans="1:39" ht="10.5" customHeight="1" x14ac:dyDescent="0.2">
      <c r="A592" s="4"/>
      <c r="B592" s="4"/>
      <c r="C592" s="7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5"/>
    </row>
    <row r="593" spans="1:39" ht="10.5" customHeight="1" x14ac:dyDescent="0.2">
      <c r="A593" s="4"/>
      <c r="B593" s="4"/>
      <c r="C593" s="7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5"/>
    </row>
    <row r="594" spans="1:39" ht="10.5" customHeight="1" x14ac:dyDescent="0.2">
      <c r="A594" s="4"/>
      <c r="B594" s="4"/>
      <c r="C594" s="7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5"/>
    </row>
    <row r="595" spans="1:39" ht="10.5" customHeight="1" x14ac:dyDescent="0.2">
      <c r="A595" s="4"/>
      <c r="B595" s="4"/>
      <c r="C595" s="7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5"/>
    </row>
    <row r="596" spans="1:39" ht="10.5" customHeight="1" x14ac:dyDescent="0.2">
      <c r="A596" s="4"/>
      <c r="B596" s="4"/>
      <c r="C596" s="7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5"/>
    </row>
    <row r="597" spans="1:39" ht="10.5" customHeight="1" x14ac:dyDescent="0.2">
      <c r="A597" s="4"/>
      <c r="B597" s="4"/>
      <c r="C597" s="7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5"/>
    </row>
    <row r="598" spans="1:39" ht="10.5" customHeight="1" x14ac:dyDescent="0.2">
      <c r="A598" s="4"/>
      <c r="B598" s="4"/>
      <c r="C598" s="7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5"/>
    </row>
    <row r="599" spans="1:39" ht="10.5" customHeight="1" x14ac:dyDescent="0.2">
      <c r="A599" s="4"/>
      <c r="B599" s="4"/>
      <c r="C599" s="7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5"/>
    </row>
    <row r="600" spans="1:39" ht="10.5" customHeight="1" x14ac:dyDescent="0.2">
      <c r="A600" s="4"/>
      <c r="B600" s="4"/>
      <c r="C600" s="7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5"/>
    </row>
    <row r="601" spans="1:39" ht="10.5" customHeight="1" x14ac:dyDescent="0.2">
      <c r="A601" s="4"/>
      <c r="B601" s="4"/>
      <c r="C601" s="7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5"/>
    </row>
    <row r="602" spans="1:39" ht="10.5" customHeight="1" x14ac:dyDescent="0.2">
      <c r="A602" s="4"/>
      <c r="B602" s="4"/>
      <c r="C602" s="7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5"/>
    </row>
    <row r="603" spans="1:39" ht="10.5" customHeight="1" x14ac:dyDescent="0.2">
      <c r="A603" s="4"/>
      <c r="B603" s="4"/>
      <c r="C603" s="7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5"/>
    </row>
    <row r="604" spans="1:39" ht="10.5" customHeight="1" x14ac:dyDescent="0.2">
      <c r="A604" s="4"/>
      <c r="B604" s="4"/>
      <c r="C604" s="7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5"/>
    </row>
    <row r="605" spans="1:39" ht="10.5" customHeight="1" x14ac:dyDescent="0.2">
      <c r="A605" s="4"/>
      <c r="B605" s="4"/>
      <c r="C605" s="7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5"/>
    </row>
    <row r="606" spans="1:39" ht="10.5" customHeight="1" x14ac:dyDescent="0.2">
      <c r="A606" s="4"/>
      <c r="B606" s="4"/>
      <c r="C606" s="7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5"/>
    </row>
    <row r="607" spans="1:39" ht="10.5" customHeight="1" x14ac:dyDescent="0.2">
      <c r="A607" s="4"/>
      <c r="B607" s="4"/>
      <c r="C607" s="7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5"/>
    </row>
    <row r="608" spans="1:39" ht="10.5" customHeight="1" x14ac:dyDescent="0.2">
      <c r="A608" s="4"/>
      <c r="B608" s="4"/>
      <c r="C608" s="7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5"/>
    </row>
    <row r="609" spans="1:39" ht="10.5" customHeight="1" x14ac:dyDescent="0.2">
      <c r="A609" s="4"/>
      <c r="B609" s="4"/>
      <c r="C609" s="7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5"/>
    </row>
    <row r="610" spans="1:39" ht="10.5" customHeight="1" x14ac:dyDescent="0.2">
      <c r="A610" s="4"/>
      <c r="B610" s="4"/>
      <c r="C610" s="7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5"/>
    </row>
    <row r="611" spans="1:39" ht="10.5" customHeight="1" x14ac:dyDescent="0.2">
      <c r="A611" s="4"/>
      <c r="B611" s="4"/>
      <c r="C611" s="7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5"/>
    </row>
    <row r="612" spans="1:39" ht="10.5" customHeight="1" x14ac:dyDescent="0.2">
      <c r="A612" s="4"/>
      <c r="B612" s="4"/>
      <c r="C612" s="7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5"/>
    </row>
    <row r="613" spans="1:39" ht="10.5" customHeight="1" x14ac:dyDescent="0.2">
      <c r="A613" s="4"/>
      <c r="B613" s="4"/>
      <c r="C613" s="7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5"/>
    </row>
    <row r="614" spans="1:39" ht="10.5" customHeight="1" x14ac:dyDescent="0.2">
      <c r="A614" s="4"/>
      <c r="B614" s="4"/>
      <c r="C614" s="7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5"/>
    </row>
    <row r="615" spans="1:39" ht="10.5" customHeight="1" x14ac:dyDescent="0.2">
      <c r="A615" s="4"/>
      <c r="B615" s="4"/>
      <c r="C615" s="7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5"/>
    </row>
    <row r="616" spans="1:39" ht="10.5" customHeight="1" x14ac:dyDescent="0.2">
      <c r="A616" s="4"/>
      <c r="B616" s="4"/>
      <c r="C616" s="7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5"/>
    </row>
    <row r="617" spans="1:39" ht="10.5" customHeight="1" x14ac:dyDescent="0.2">
      <c r="A617" s="4"/>
      <c r="B617" s="4"/>
      <c r="C617" s="7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5"/>
    </row>
    <row r="618" spans="1:39" ht="10.5" customHeight="1" x14ac:dyDescent="0.2">
      <c r="A618" s="4"/>
      <c r="B618" s="4"/>
      <c r="C618" s="7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5"/>
    </row>
    <row r="619" spans="1:39" ht="10.5" customHeight="1" x14ac:dyDescent="0.2">
      <c r="A619" s="4"/>
      <c r="B619" s="4"/>
      <c r="C619" s="7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5"/>
    </row>
    <row r="620" spans="1:39" ht="10.5" customHeight="1" x14ac:dyDescent="0.2">
      <c r="A620" s="4"/>
      <c r="B620" s="4"/>
      <c r="C620" s="7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5"/>
    </row>
    <row r="621" spans="1:39" ht="10.5" customHeight="1" x14ac:dyDescent="0.2">
      <c r="A621" s="4"/>
      <c r="B621" s="4"/>
      <c r="C621" s="7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5"/>
    </row>
    <row r="622" spans="1:39" ht="10.5" customHeight="1" x14ac:dyDescent="0.2">
      <c r="A622" s="4"/>
      <c r="B622" s="4"/>
      <c r="C622" s="7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5"/>
    </row>
    <row r="623" spans="1:39" ht="10.5" customHeight="1" x14ac:dyDescent="0.2">
      <c r="A623" s="4"/>
      <c r="B623" s="4"/>
      <c r="C623" s="7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5"/>
    </row>
    <row r="624" spans="1:39" ht="10.5" customHeight="1" x14ac:dyDescent="0.2">
      <c r="A624" s="4"/>
      <c r="B624" s="4"/>
      <c r="C624" s="7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5"/>
    </row>
    <row r="625" spans="1:39" ht="10.5" customHeight="1" x14ac:dyDescent="0.2">
      <c r="A625" s="4"/>
      <c r="B625" s="4"/>
      <c r="C625" s="7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5"/>
    </row>
    <row r="626" spans="1:39" ht="10.5" customHeight="1" x14ac:dyDescent="0.2">
      <c r="A626" s="4"/>
      <c r="B626" s="4"/>
      <c r="C626" s="7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5"/>
    </row>
    <row r="627" spans="1:39" ht="10.5" customHeight="1" x14ac:dyDescent="0.2">
      <c r="A627" s="4"/>
      <c r="B627" s="4"/>
      <c r="C627" s="7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5"/>
    </row>
    <row r="628" spans="1:39" ht="10.5" customHeight="1" x14ac:dyDescent="0.2">
      <c r="A628" s="4"/>
      <c r="B628" s="4"/>
      <c r="C628" s="7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5"/>
    </row>
    <row r="629" spans="1:39" ht="10.5" customHeight="1" x14ac:dyDescent="0.2">
      <c r="A629" s="4"/>
      <c r="B629" s="4"/>
      <c r="C629" s="7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5"/>
    </row>
    <row r="630" spans="1:39" ht="10.5" customHeight="1" x14ac:dyDescent="0.2">
      <c r="A630" s="4"/>
      <c r="B630" s="4"/>
      <c r="C630" s="7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5"/>
    </row>
    <row r="631" spans="1:39" ht="10.5" customHeight="1" x14ac:dyDescent="0.2">
      <c r="A631" s="4"/>
      <c r="B631" s="4"/>
      <c r="C631" s="7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5"/>
    </row>
    <row r="632" spans="1:39" ht="10.5" customHeight="1" x14ac:dyDescent="0.2">
      <c r="A632" s="4"/>
      <c r="B632" s="4"/>
      <c r="C632" s="7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5"/>
    </row>
    <row r="633" spans="1:39" ht="10.5" customHeight="1" x14ac:dyDescent="0.2">
      <c r="A633" s="4"/>
      <c r="B633" s="4"/>
      <c r="C633" s="7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5"/>
    </row>
    <row r="634" spans="1:39" ht="10.5" customHeight="1" x14ac:dyDescent="0.2">
      <c r="A634" s="4"/>
      <c r="B634" s="4"/>
      <c r="C634" s="7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5"/>
    </row>
    <row r="635" spans="1:39" ht="10.5" customHeight="1" x14ac:dyDescent="0.2">
      <c r="A635" s="4"/>
      <c r="B635" s="4"/>
      <c r="C635" s="7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5"/>
    </row>
    <row r="636" spans="1:39" ht="10.5" customHeight="1" x14ac:dyDescent="0.2">
      <c r="A636" s="4"/>
      <c r="B636" s="4"/>
      <c r="C636" s="7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5"/>
    </row>
    <row r="637" spans="1:39" ht="10.5" customHeight="1" x14ac:dyDescent="0.2">
      <c r="A637" s="4"/>
      <c r="B637" s="4"/>
      <c r="C637" s="7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5"/>
    </row>
    <row r="638" spans="1:39" ht="10.5" customHeight="1" x14ac:dyDescent="0.2">
      <c r="A638" s="4"/>
      <c r="B638" s="4"/>
      <c r="C638" s="7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5"/>
    </row>
    <row r="639" spans="1:39" ht="10.5" customHeight="1" x14ac:dyDescent="0.2">
      <c r="A639" s="4"/>
      <c r="B639" s="4"/>
      <c r="C639" s="7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5"/>
    </row>
    <row r="640" spans="1:39" ht="10.5" customHeight="1" x14ac:dyDescent="0.2">
      <c r="A640" s="4"/>
      <c r="B640" s="4"/>
      <c r="C640" s="7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5"/>
    </row>
    <row r="641" spans="1:39" ht="10.5" customHeight="1" x14ac:dyDescent="0.2">
      <c r="A641" s="4"/>
      <c r="B641" s="4"/>
      <c r="C641" s="7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5"/>
    </row>
    <row r="642" spans="1:39" ht="10.5" customHeight="1" x14ac:dyDescent="0.2">
      <c r="A642" s="4"/>
      <c r="B642" s="4"/>
      <c r="C642" s="7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5"/>
    </row>
    <row r="643" spans="1:39" ht="10.5" customHeight="1" x14ac:dyDescent="0.2">
      <c r="A643" s="4"/>
      <c r="B643" s="4"/>
      <c r="C643" s="7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5"/>
    </row>
    <row r="644" spans="1:39" ht="10.5" customHeight="1" x14ac:dyDescent="0.2">
      <c r="A644" s="4"/>
      <c r="B644" s="4"/>
      <c r="C644" s="7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5"/>
    </row>
    <row r="645" spans="1:39" ht="10.5" customHeight="1" x14ac:dyDescent="0.2">
      <c r="A645" s="4"/>
      <c r="B645" s="4"/>
      <c r="C645" s="7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5"/>
    </row>
    <row r="646" spans="1:39" ht="10.5" customHeight="1" x14ac:dyDescent="0.2">
      <c r="A646" s="4"/>
      <c r="B646" s="4"/>
      <c r="C646" s="7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5"/>
    </row>
    <row r="647" spans="1:39" ht="10.5" customHeight="1" x14ac:dyDescent="0.2">
      <c r="A647" s="4"/>
      <c r="B647" s="4"/>
      <c r="C647" s="7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5"/>
    </row>
    <row r="648" spans="1:39" ht="10.5" customHeight="1" x14ac:dyDescent="0.2">
      <c r="A648" s="4"/>
      <c r="B648" s="4"/>
      <c r="C648" s="7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5"/>
    </row>
    <row r="649" spans="1:39" ht="10.5" customHeight="1" x14ac:dyDescent="0.2">
      <c r="A649" s="4"/>
      <c r="B649" s="4"/>
      <c r="C649" s="7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5"/>
    </row>
    <row r="650" spans="1:39" ht="10.5" customHeight="1" x14ac:dyDescent="0.2">
      <c r="A650" s="4"/>
      <c r="B650" s="4"/>
      <c r="C650" s="7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5"/>
    </row>
    <row r="651" spans="1:39" ht="10.5" customHeight="1" x14ac:dyDescent="0.2">
      <c r="A651" s="4"/>
      <c r="B651" s="4"/>
      <c r="C651" s="7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5"/>
    </row>
    <row r="652" spans="1:39" ht="10.5" customHeight="1" x14ac:dyDescent="0.2">
      <c r="A652" s="4"/>
      <c r="B652" s="4"/>
      <c r="C652" s="7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5"/>
    </row>
    <row r="653" spans="1:39" ht="10.5" customHeight="1" x14ac:dyDescent="0.2">
      <c r="A653" s="4"/>
      <c r="B653" s="4"/>
      <c r="C653" s="7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5"/>
    </row>
    <row r="654" spans="1:39" ht="10.5" customHeight="1" x14ac:dyDescent="0.2">
      <c r="A654" s="4"/>
      <c r="B654" s="4"/>
      <c r="C654" s="7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5"/>
    </row>
    <row r="655" spans="1:39" ht="10.5" customHeight="1" x14ac:dyDescent="0.2">
      <c r="A655" s="4"/>
      <c r="B655" s="4"/>
      <c r="C655" s="7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5"/>
    </row>
    <row r="656" spans="1:39" ht="10.5" customHeight="1" x14ac:dyDescent="0.2">
      <c r="A656" s="4"/>
      <c r="B656" s="4"/>
      <c r="C656" s="7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5"/>
    </row>
    <row r="657" spans="1:39" ht="10.5" customHeight="1" x14ac:dyDescent="0.2">
      <c r="A657" s="4"/>
      <c r="B657" s="4"/>
      <c r="C657" s="7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5"/>
    </row>
    <row r="658" spans="1:39" ht="10.5" customHeight="1" x14ac:dyDescent="0.2">
      <c r="A658" s="4"/>
      <c r="B658" s="4"/>
      <c r="C658" s="7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5"/>
    </row>
    <row r="659" spans="1:39" ht="10.5" customHeight="1" x14ac:dyDescent="0.2">
      <c r="A659" s="4"/>
      <c r="B659" s="4"/>
      <c r="C659" s="7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5"/>
    </row>
    <row r="660" spans="1:39" ht="10.5" customHeight="1" x14ac:dyDescent="0.2">
      <c r="A660" s="4"/>
      <c r="B660" s="4"/>
      <c r="C660" s="7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5"/>
    </row>
    <row r="661" spans="1:39" ht="10.5" customHeight="1" x14ac:dyDescent="0.2">
      <c r="A661" s="4"/>
      <c r="B661" s="4"/>
      <c r="C661" s="7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5"/>
    </row>
    <row r="662" spans="1:39" ht="10.5" customHeight="1" x14ac:dyDescent="0.2">
      <c r="A662" s="4"/>
      <c r="B662" s="4"/>
      <c r="C662" s="7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5"/>
    </row>
    <row r="663" spans="1:39" ht="10.5" customHeight="1" x14ac:dyDescent="0.2">
      <c r="A663" s="4"/>
      <c r="B663" s="4"/>
      <c r="C663" s="7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5"/>
    </row>
    <row r="664" spans="1:39" ht="10.5" customHeight="1" x14ac:dyDescent="0.2">
      <c r="A664" s="4"/>
      <c r="B664" s="4"/>
      <c r="C664" s="7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5"/>
    </row>
    <row r="665" spans="1:39" ht="10.5" customHeight="1" x14ac:dyDescent="0.2">
      <c r="A665" s="4"/>
      <c r="B665" s="4"/>
      <c r="C665" s="7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5"/>
    </row>
    <row r="666" spans="1:39" ht="10.5" customHeight="1" x14ac:dyDescent="0.2">
      <c r="A666" s="4"/>
      <c r="B666" s="4"/>
      <c r="C666" s="7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5"/>
    </row>
    <row r="667" spans="1:39" ht="10.5" customHeight="1" x14ac:dyDescent="0.2">
      <c r="A667" s="4"/>
      <c r="B667" s="4"/>
      <c r="C667" s="7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5"/>
    </row>
    <row r="668" spans="1:39" ht="10.5" customHeight="1" x14ac:dyDescent="0.2">
      <c r="A668" s="4"/>
      <c r="B668" s="4"/>
      <c r="C668" s="7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5"/>
    </row>
    <row r="669" spans="1:39" ht="10.5" customHeight="1" x14ac:dyDescent="0.2">
      <c r="A669" s="4"/>
      <c r="B669" s="4"/>
      <c r="C669" s="7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5"/>
    </row>
    <row r="670" spans="1:39" ht="10.5" customHeight="1" x14ac:dyDescent="0.2">
      <c r="A670" s="4"/>
      <c r="B670" s="4"/>
      <c r="C670" s="7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5"/>
    </row>
    <row r="671" spans="1:39" ht="10.5" customHeight="1" x14ac:dyDescent="0.2">
      <c r="A671" s="4"/>
      <c r="B671" s="4"/>
      <c r="C671" s="7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5"/>
    </row>
    <row r="672" spans="1:39" ht="10.5" customHeight="1" x14ac:dyDescent="0.2">
      <c r="A672" s="4"/>
      <c r="B672" s="4"/>
      <c r="C672" s="7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5"/>
    </row>
    <row r="673" spans="1:39" ht="10.5" customHeight="1" x14ac:dyDescent="0.2">
      <c r="A673" s="4"/>
      <c r="B673" s="4"/>
      <c r="C673" s="7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5"/>
    </row>
    <row r="674" spans="1:39" ht="10.5" customHeight="1" x14ac:dyDescent="0.2">
      <c r="A674" s="4"/>
      <c r="B674" s="4"/>
      <c r="C674" s="7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5"/>
    </row>
    <row r="675" spans="1:39" ht="10.5" customHeight="1" x14ac:dyDescent="0.2">
      <c r="A675" s="4"/>
      <c r="B675" s="4"/>
      <c r="C675" s="7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5"/>
    </row>
    <row r="676" spans="1:39" ht="10.5" customHeight="1" x14ac:dyDescent="0.2">
      <c r="A676" s="4"/>
      <c r="B676" s="4"/>
      <c r="C676" s="7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5"/>
    </row>
    <row r="677" spans="1:39" ht="10.5" customHeight="1" x14ac:dyDescent="0.2">
      <c r="A677" s="4"/>
      <c r="B677" s="4"/>
      <c r="C677" s="7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5"/>
    </row>
    <row r="678" spans="1:39" ht="10.5" customHeight="1" x14ac:dyDescent="0.2">
      <c r="A678" s="4"/>
      <c r="B678" s="4"/>
      <c r="C678" s="7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5"/>
    </row>
    <row r="679" spans="1:39" ht="10.5" customHeight="1" x14ac:dyDescent="0.2">
      <c r="A679" s="4"/>
      <c r="B679" s="4"/>
      <c r="C679" s="7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5"/>
    </row>
    <row r="680" spans="1:39" ht="10.5" customHeight="1" x14ac:dyDescent="0.2">
      <c r="A680" s="4"/>
      <c r="B680" s="4"/>
      <c r="C680" s="7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5"/>
    </row>
    <row r="681" spans="1:39" ht="10.5" customHeight="1" x14ac:dyDescent="0.2">
      <c r="A681" s="4"/>
      <c r="B681" s="4"/>
      <c r="C681" s="7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5"/>
    </row>
    <row r="682" spans="1:39" ht="10.5" customHeight="1" x14ac:dyDescent="0.2">
      <c r="A682" s="4"/>
      <c r="B682" s="4"/>
      <c r="C682" s="7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5"/>
    </row>
    <row r="683" spans="1:39" ht="10.5" customHeight="1" x14ac:dyDescent="0.2">
      <c r="A683" s="4"/>
      <c r="B683" s="4"/>
      <c r="C683" s="7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5"/>
    </row>
    <row r="684" spans="1:39" ht="10.5" customHeight="1" x14ac:dyDescent="0.2">
      <c r="A684" s="4"/>
      <c r="B684" s="4"/>
      <c r="C684" s="7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5"/>
    </row>
    <row r="685" spans="1:39" ht="10.5" customHeight="1" x14ac:dyDescent="0.2">
      <c r="A685" s="4"/>
      <c r="B685" s="4"/>
      <c r="C685" s="7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5"/>
    </row>
    <row r="686" spans="1:39" ht="10.5" customHeight="1" x14ac:dyDescent="0.2">
      <c r="A686" s="4"/>
      <c r="B686" s="4"/>
      <c r="C686" s="7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5"/>
    </row>
    <row r="687" spans="1:39" ht="10.5" customHeight="1" x14ac:dyDescent="0.2">
      <c r="A687" s="4"/>
      <c r="B687" s="4"/>
      <c r="C687" s="7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5"/>
    </row>
    <row r="688" spans="1:39" ht="10.5" customHeight="1" x14ac:dyDescent="0.2">
      <c r="A688" s="4"/>
      <c r="B688" s="4"/>
      <c r="C688" s="7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5"/>
    </row>
    <row r="689" spans="1:39" ht="10.5" customHeight="1" x14ac:dyDescent="0.2">
      <c r="A689" s="4"/>
      <c r="B689" s="4"/>
      <c r="C689" s="7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5"/>
    </row>
    <row r="690" spans="1:39" ht="10.5" customHeight="1" x14ac:dyDescent="0.2">
      <c r="A690" s="4"/>
      <c r="B690" s="4"/>
      <c r="C690" s="7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5"/>
    </row>
    <row r="691" spans="1:39" ht="10.5" customHeight="1" x14ac:dyDescent="0.2">
      <c r="A691" s="4"/>
      <c r="B691" s="4"/>
      <c r="C691" s="7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5"/>
    </row>
    <row r="692" spans="1:39" ht="10.5" customHeight="1" x14ac:dyDescent="0.2">
      <c r="A692" s="4"/>
      <c r="B692" s="4"/>
      <c r="C692" s="7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5"/>
    </row>
    <row r="693" spans="1:39" ht="10.5" customHeight="1" x14ac:dyDescent="0.2">
      <c r="A693" s="4"/>
      <c r="B693" s="4"/>
      <c r="C693" s="7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5"/>
    </row>
    <row r="694" spans="1:39" ht="10.5" customHeight="1" x14ac:dyDescent="0.2">
      <c r="A694" s="4"/>
      <c r="B694" s="4"/>
      <c r="C694" s="7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5"/>
    </row>
    <row r="695" spans="1:39" ht="10.5" customHeight="1" x14ac:dyDescent="0.2">
      <c r="A695" s="4"/>
      <c r="B695" s="4"/>
      <c r="C695" s="7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5"/>
    </row>
    <row r="696" spans="1:39" ht="10.5" customHeight="1" x14ac:dyDescent="0.2">
      <c r="A696" s="4"/>
      <c r="B696" s="4"/>
      <c r="C696" s="7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5"/>
    </row>
    <row r="697" spans="1:39" ht="10.5" customHeight="1" x14ac:dyDescent="0.2">
      <c r="A697" s="4"/>
      <c r="B697" s="4"/>
      <c r="C697" s="7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5"/>
    </row>
    <row r="698" spans="1:39" ht="10.5" customHeight="1" x14ac:dyDescent="0.2">
      <c r="A698" s="4"/>
      <c r="B698" s="4"/>
      <c r="C698" s="7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5"/>
    </row>
    <row r="699" spans="1:39" ht="10.5" customHeight="1" x14ac:dyDescent="0.2">
      <c r="A699" s="4"/>
      <c r="B699" s="4"/>
      <c r="C699" s="7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5"/>
    </row>
    <row r="700" spans="1:39" ht="10.5" customHeight="1" x14ac:dyDescent="0.2">
      <c r="A700" s="4"/>
      <c r="B700" s="4"/>
      <c r="C700" s="7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5"/>
    </row>
    <row r="701" spans="1:39" ht="10.5" customHeight="1" x14ac:dyDescent="0.2">
      <c r="A701" s="4"/>
      <c r="B701" s="4"/>
      <c r="C701" s="7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5"/>
    </row>
    <row r="702" spans="1:39" ht="10.5" customHeight="1" x14ac:dyDescent="0.2">
      <c r="A702" s="4"/>
      <c r="B702" s="4"/>
      <c r="C702" s="7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5"/>
    </row>
    <row r="703" spans="1:39" ht="10.5" customHeight="1" x14ac:dyDescent="0.2">
      <c r="A703" s="4"/>
      <c r="B703" s="4"/>
      <c r="C703" s="7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5"/>
    </row>
    <row r="704" spans="1:39" ht="10.5" customHeight="1" x14ac:dyDescent="0.2">
      <c r="A704" s="4"/>
      <c r="B704" s="4"/>
      <c r="C704" s="7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5"/>
    </row>
    <row r="705" spans="1:39" ht="10.5" customHeight="1" x14ac:dyDescent="0.2">
      <c r="A705" s="4"/>
      <c r="B705" s="4"/>
      <c r="C705" s="7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5"/>
    </row>
    <row r="706" spans="1:39" ht="10.5" customHeight="1" x14ac:dyDescent="0.2">
      <c r="A706" s="4"/>
      <c r="B706" s="4"/>
      <c r="C706" s="7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5"/>
    </row>
    <row r="707" spans="1:39" ht="10.5" customHeight="1" x14ac:dyDescent="0.2">
      <c r="A707" s="4"/>
      <c r="B707" s="4"/>
      <c r="C707" s="7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5"/>
    </row>
    <row r="708" spans="1:39" ht="10.5" customHeight="1" x14ac:dyDescent="0.2">
      <c r="A708" s="4"/>
      <c r="B708" s="4"/>
      <c r="C708" s="7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5"/>
    </row>
    <row r="709" spans="1:39" ht="10.5" customHeight="1" x14ac:dyDescent="0.2">
      <c r="A709" s="4"/>
      <c r="B709" s="4"/>
      <c r="C709" s="7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5"/>
    </row>
    <row r="710" spans="1:39" ht="10.5" customHeight="1" x14ac:dyDescent="0.2">
      <c r="A710" s="4"/>
      <c r="B710" s="4"/>
      <c r="C710" s="7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5"/>
    </row>
    <row r="711" spans="1:39" ht="10.5" customHeight="1" x14ac:dyDescent="0.2">
      <c r="A711" s="4"/>
      <c r="B711" s="4"/>
      <c r="C711" s="7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5"/>
    </row>
    <row r="712" spans="1:39" ht="10.5" customHeight="1" x14ac:dyDescent="0.2">
      <c r="A712" s="4"/>
      <c r="B712" s="4"/>
      <c r="C712" s="7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5"/>
    </row>
    <row r="713" spans="1:39" ht="10.5" customHeight="1" x14ac:dyDescent="0.2">
      <c r="A713" s="4"/>
      <c r="B713" s="4"/>
      <c r="C713" s="7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5"/>
    </row>
    <row r="714" spans="1:39" ht="10.5" customHeight="1" x14ac:dyDescent="0.2">
      <c r="A714" s="4"/>
      <c r="B714" s="4"/>
      <c r="C714" s="7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5"/>
    </row>
    <row r="715" spans="1:39" ht="10.5" customHeight="1" x14ac:dyDescent="0.2">
      <c r="A715" s="4"/>
      <c r="B715" s="4"/>
      <c r="C715" s="7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5"/>
    </row>
    <row r="716" spans="1:39" ht="10.5" customHeight="1" x14ac:dyDescent="0.2">
      <c r="A716" s="4"/>
      <c r="B716" s="4"/>
      <c r="C716" s="7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5"/>
    </row>
    <row r="717" spans="1:39" ht="10.5" customHeight="1" x14ac:dyDescent="0.2">
      <c r="A717" s="4"/>
      <c r="B717" s="4"/>
      <c r="C717" s="7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5"/>
    </row>
    <row r="718" spans="1:39" ht="10.5" customHeight="1" x14ac:dyDescent="0.2">
      <c r="A718" s="4"/>
      <c r="B718" s="4"/>
      <c r="C718" s="7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5"/>
    </row>
    <row r="719" spans="1:39" ht="10.5" customHeight="1" x14ac:dyDescent="0.2">
      <c r="A719" s="4"/>
      <c r="B719" s="4"/>
      <c r="C719" s="7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5"/>
    </row>
    <row r="720" spans="1:39" ht="10.5" customHeight="1" x14ac:dyDescent="0.2">
      <c r="A720" s="4"/>
      <c r="B720" s="4"/>
      <c r="C720" s="7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5"/>
    </row>
    <row r="721" spans="1:39" ht="10.5" customHeight="1" x14ac:dyDescent="0.2">
      <c r="A721" s="4"/>
      <c r="B721" s="4"/>
      <c r="C721" s="7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5"/>
    </row>
    <row r="722" spans="1:39" ht="10.5" customHeight="1" x14ac:dyDescent="0.2">
      <c r="A722" s="4"/>
      <c r="B722" s="4"/>
      <c r="C722" s="7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5"/>
    </row>
    <row r="723" spans="1:39" ht="10.5" customHeight="1" x14ac:dyDescent="0.2">
      <c r="A723" s="4"/>
      <c r="B723" s="4"/>
      <c r="C723" s="7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5"/>
    </row>
    <row r="724" spans="1:39" ht="10.5" customHeight="1" x14ac:dyDescent="0.2">
      <c r="A724" s="4"/>
      <c r="B724" s="4"/>
      <c r="C724" s="7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5"/>
    </row>
    <row r="725" spans="1:39" ht="10.5" customHeight="1" x14ac:dyDescent="0.2">
      <c r="A725" s="4"/>
      <c r="B725" s="4"/>
      <c r="C725" s="7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5"/>
    </row>
    <row r="726" spans="1:39" ht="10.5" customHeight="1" x14ac:dyDescent="0.2">
      <c r="A726" s="4"/>
      <c r="B726" s="4"/>
      <c r="C726" s="7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5"/>
    </row>
    <row r="727" spans="1:39" ht="10.5" customHeight="1" x14ac:dyDescent="0.2">
      <c r="A727" s="4"/>
      <c r="B727" s="4"/>
      <c r="C727" s="7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5"/>
    </row>
    <row r="728" spans="1:39" ht="10.5" customHeight="1" x14ac:dyDescent="0.2">
      <c r="A728" s="4"/>
      <c r="B728" s="4"/>
      <c r="C728" s="7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5"/>
    </row>
    <row r="729" spans="1:39" ht="10.5" customHeight="1" x14ac:dyDescent="0.2">
      <c r="A729" s="4"/>
      <c r="B729" s="4"/>
      <c r="C729" s="7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5"/>
    </row>
    <row r="730" spans="1:39" ht="10.5" customHeight="1" x14ac:dyDescent="0.2">
      <c r="A730" s="4"/>
      <c r="B730" s="4"/>
      <c r="C730" s="7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5"/>
    </row>
    <row r="731" spans="1:39" ht="10.5" customHeight="1" x14ac:dyDescent="0.2">
      <c r="A731" s="4"/>
      <c r="B731" s="4"/>
      <c r="C731" s="7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5"/>
    </row>
    <row r="732" spans="1:39" ht="10.5" customHeight="1" x14ac:dyDescent="0.2">
      <c r="A732" s="4"/>
      <c r="B732" s="4"/>
      <c r="C732" s="7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5"/>
    </row>
    <row r="733" spans="1:39" ht="10.5" customHeight="1" x14ac:dyDescent="0.2">
      <c r="A733" s="4"/>
      <c r="B733" s="4"/>
      <c r="C733" s="7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5"/>
    </row>
    <row r="734" spans="1:39" ht="10.5" customHeight="1" x14ac:dyDescent="0.2">
      <c r="A734" s="4"/>
      <c r="B734" s="4"/>
      <c r="C734" s="7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5"/>
    </row>
    <row r="735" spans="1:39" ht="10.5" customHeight="1" x14ac:dyDescent="0.2">
      <c r="A735" s="4"/>
      <c r="B735" s="4"/>
      <c r="C735" s="7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5"/>
    </row>
    <row r="736" spans="1:39" ht="10.5" customHeight="1" x14ac:dyDescent="0.2">
      <c r="A736" s="4"/>
      <c r="B736" s="4"/>
      <c r="C736" s="7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5"/>
    </row>
    <row r="737" spans="1:39" ht="10.5" customHeight="1" x14ac:dyDescent="0.2">
      <c r="A737" s="4"/>
      <c r="B737" s="4"/>
      <c r="C737" s="7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5"/>
    </row>
    <row r="738" spans="1:39" ht="10.5" customHeight="1" x14ac:dyDescent="0.2">
      <c r="A738" s="4"/>
      <c r="B738" s="4"/>
      <c r="C738" s="7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5"/>
    </row>
    <row r="739" spans="1:39" ht="10.5" customHeight="1" x14ac:dyDescent="0.2">
      <c r="A739" s="4"/>
      <c r="B739" s="4"/>
      <c r="C739" s="7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5"/>
    </row>
    <row r="740" spans="1:39" ht="10.5" customHeight="1" x14ac:dyDescent="0.2">
      <c r="A740" s="4"/>
      <c r="B740" s="4"/>
      <c r="C740" s="7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5"/>
    </row>
    <row r="741" spans="1:39" ht="10.5" customHeight="1" x14ac:dyDescent="0.2">
      <c r="A741" s="4"/>
      <c r="B741" s="4"/>
      <c r="C741" s="7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5"/>
    </row>
    <row r="742" spans="1:39" ht="10.5" customHeight="1" x14ac:dyDescent="0.2">
      <c r="A742" s="4"/>
      <c r="B742" s="4"/>
      <c r="C742" s="7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5"/>
    </row>
    <row r="743" spans="1:39" ht="10.5" customHeight="1" x14ac:dyDescent="0.2">
      <c r="A743" s="4"/>
      <c r="B743" s="4"/>
      <c r="C743" s="7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5"/>
    </row>
    <row r="744" spans="1:39" ht="10.5" customHeight="1" x14ac:dyDescent="0.2">
      <c r="A744" s="4"/>
      <c r="B744" s="4"/>
      <c r="C744" s="7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5"/>
    </row>
    <row r="745" spans="1:39" ht="10.5" customHeight="1" x14ac:dyDescent="0.2">
      <c r="A745" s="4"/>
      <c r="B745" s="4"/>
      <c r="C745" s="7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5"/>
    </row>
    <row r="746" spans="1:39" ht="10.5" customHeight="1" x14ac:dyDescent="0.2">
      <c r="A746" s="4"/>
      <c r="B746" s="4"/>
      <c r="C746" s="7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5"/>
    </row>
    <row r="747" spans="1:39" ht="10.5" customHeight="1" x14ac:dyDescent="0.2">
      <c r="A747" s="4"/>
      <c r="B747" s="4"/>
      <c r="C747" s="7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5"/>
    </row>
    <row r="748" spans="1:39" ht="10.5" customHeight="1" x14ac:dyDescent="0.2">
      <c r="A748" s="4"/>
      <c r="B748" s="4"/>
      <c r="C748" s="7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5"/>
    </row>
    <row r="749" spans="1:39" ht="10.5" customHeight="1" x14ac:dyDescent="0.2">
      <c r="A749" s="4"/>
      <c r="B749" s="4"/>
      <c r="C749" s="7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5"/>
    </row>
    <row r="750" spans="1:39" ht="10.5" customHeight="1" x14ac:dyDescent="0.2">
      <c r="A750" s="4"/>
      <c r="B750" s="4"/>
      <c r="C750" s="7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5"/>
    </row>
    <row r="751" spans="1:39" ht="10.5" customHeight="1" x14ac:dyDescent="0.2">
      <c r="A751" s="4"/>
      <c r="B751" s="4"/>
      <c r="C751" s="7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5"/>
    </row>
    <row r="752" spans="1:39" ht="10.5" customHeight="1" x14ac:dyDescent="0.2">
      <c r="A752" s="4"/>
      <c r="B752" s="4"/>
      <c r="C752" s="7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5"/>
    </row>
    <row r="753" spans="1:39" ht="10.5" customHeight="1" x14ac:dyDescent="0.2">
      <c r="A753" s="4"/>
      <c r="B753" s="4"/>
      <c r="C753" s="7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5"/>
    </row>
    <row r="754" spans="1:39" ht="10.5" customHeight="1" x14ac:dyDescent="0.2">
      <c r="A754" s="4"/>
      <c r="B754" s="4"/>
      <c r="C754" s="7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5"/>
    </row>
    <row r="755" spans="1:39" ht="10.5" customHeight="1" x14ac:dyDescent="0.2">
      <c r="A755" s="4"/>
      <c r="B755" s="4"/>
      <c r="C755" s="7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5"/>
    </row>
    <row r="756" spans="1:39" ht="10.5" customHeight="1" x14ac:dyDescent="0.2">
      <c r="A756" s="4"/>
      <c r="B756" s="4"/>
      <c r="C756" s="7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5"/>
    </row>
    <row r="757" spans="1:39" ht="10.5" customHeight="1" x14ac:dyDescent="0.2">
      <c r="A757" s="4"/>
      <c r="B757" s="4"/>
      <c r="C757" s="7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5"/>
    </row>
    <row r="758" spans="1:39" ht="10.5" customHeight="1" x14ac:dyDescent="0.2">
      <c r="A758" s="4"/>
      <c r="B758" s="4"/>
      <c r="C758" s="7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5"/>
    </row>
    <row r="759" spans="1:39" ht="10.5" customHeight="1" x14ac:dyDescent="0.2">
      <c r="A759" s="4"/>
      <c r="B759" s="4"/>
      <c r="C759" s="7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5"/>
    </row>
    <row r="760" spans="1:39" ht="10.5" customHeight="1" x14ac:dyDescent="0.2">
      <c r="A760" s="4"/>
      <c r="B760" s="4"/>
      <c r="C760" s="7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5"/>
    </row>
    <row r="761" spans="1:39" ht="10.5" customHeight="1" x14ac:dyDescent="0.2">
      <c r="A761" s="4"/>
      <c r="B761" s="4"/>
      <c r="C761" s="7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5"/>
    </row>
    <row r="762" spans="1:39" ht="10.5" customHeight="1" x14ac:dyDescent="0.2">
      <c r="A762" s="4"/>
      <c r="B762" s="4"/>
      <c r="C762" s="7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5"/>
    </row>
    <row r="763" spans="1:39" ht="10.5" customHeight="1" x14ac:dyDescent="0.2">
      <c r="A763" s="4"/>
      <c r="B763" s="4"/>
      <c r="C763" s="7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5"/>
    </row>
    <row r="764" spans="1:39" ht="10.5" customHeight="1" x14ac:dyDescent="0.2">
      <c r="A764" s="4"/>
      <c r="B764" s="4"/>
      <c r="C764" s="7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5"/>
    </row>
    <row r="765" spans="1:39" ht="10.5" customHeight="1" x14ac:dyDescent="0.2">
      <c r="A765" s="4"/>
      <c r="B765" s="4"/>
      <c r="C765" s="7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5"/>
    </row>
    <row r="766" spans="1:39" ht="10.5" customHeight="1" x14ac:dyDescent="0.2">
      <c r="A766" s="4"/>
      <c r="B766" s="4"/>
      <c r="C766" s="7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5"/>
    </row>
    <row r="767" spans="1:39" ht="10.5" customHeight="1" x14ac:dyDescent="0.2">
      <c r="A767" s="4"/>
      <c r="B767" s="4"/>
      <c r="C767" s="7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5"/>
    </row>
    <row r="768" spans="1:39" ht="10.5" customHeight="1" x14ac:dyDescent="0.2">
      <c r="A768" s="4"/>
      <c r="B768" s="4"/>
      <c r="C768" s="7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5"/>
    </row>
    <row r="769" spans="1:39" ht="10.5" customHeight="1" x14ac:dyDescent="0.2">
      <c r="A769" s="4"/>
      <c r="B769" s="4"/>
      <c r="C769" s="7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5"/>
    </row>
    <row r="770" spans="1:39" ht="10.5" customHeight="1" x14ac:dyDescent="0.2">
      <c r="A770" s="4"/>
      <c r="B770" s="4"/>
      <c r="C770" s="7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5"/>
    </row>
    <row r="771" spans="1:39" ht="10.5" customHeight="1" x14ac:dyDescent="0.2">
      <c r="A771" s="4"/>
      <c r="B771" s="4"/>
      <c r="C771" s="7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5"/>
    </row>
    <row r="772" spans="1:39" ht="10.5" customHeight="1" x14ac:dyDescent="0.2">
      <c r="A772" s="4"/>
      <c r="B772" s="4"/>
      <c r="C772" s="7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5"/>
    </row>
    <row r="773" spans="1:39" ht="10.5" customHeight="1" x14ac:dyDescent="0.2">
      <c r="A773" s="4"/>
      <c r="B773" s="4"/>
      <c r="C773" s="7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5"/>
    </row>
    <row r="774" spans="1:39" ht="10.5" customHeight="1" x14ac:dyDescent="0.2">
      <c r="A774" s="4"/>
      <c r="B774" s="4"/>
      <c r="C774" s="7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5"/>
    </row>
    <row r="775" spans="1:39" ht="10.5" customHeight="1" x14ac:dyDescent="0.2">
      <c r="A775" s="4"/>
      <c r="B775" s="4"/>
      <c r="C775" s="7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5"/>
    </row>
    <row r="776" spans="1:39" ht="10.5" customHeight="1" x14ac:dyDescent="0.2">
      <c r="A776" s="4"/>
      <c r="B776" s="4"/>
      <c r="C776" s="7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5"/>
    </row>
    <row r="777" spans="1:39" ht="10.5" customHeight="1" x14ac:dyDescent="0.2">
      <c r="A777" s="4"/>
      <c r="B777" s="4"/>
      <c r="C777" s="7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5"/>
    </row>
    <row r="778" spans="1:39" ht="10.5" customHeight="1" x14ac:dyDescent="0.2">
      <c r="A778" s="4"/>
      <c r="B778" s="4"/>
      <c r="C778" s="7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5"/>
    </row>
    <row r="779" spans="1:39" ht="10.5" customHeight="1" x14ac:dyDescent="0.2">
      <c r="A779" s="4"/>
      <c r="B779" s="4"/>
      <c r="C779" s="7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5"/>
    </row>
    <row r="780" spans="1:39" ht="10.5" customHeight="1" x14ac:dyDescent="0.2">
      <c r="A780" s="4"/>
      <c r="B780" s="4"/>
      <c r="C780" s="7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5"/>
    </row>
    <row r="781" spans="1:39" ht="10.5" customHeight="1" x14ac:dyDescent="0.2">
      <c r="A781" s="4"/>
      <c r="B781" s="4"/>
      <c r="C781" s="7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5"/>
    </row>
    <row r="782" spans="1:39" ht="10.5" customHeight="1" x14ac:dyDescent="0.2">
      <c r="A782" s="4"/>
      <c r="B782" s="4"/>
      <c r="C782" s="7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5"/>
    </row>
    <row r="783" spans="1:39" ht="10.5" customHeight="1" x14ac:dyDescent="0.2">
      <c r="A783" s="4"/>
      <c r="B783" s="4"/>
      <c r="C783" s="7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5"/>
    </row>
    <row r="784" spans="1:39" ht="10.5" customHeight="1" x14ac:dyDescent="0.2">
      <c r="A784" s="4"/>
      <c r="B784" s="4"/>
      <c r="C784" s="7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5"/>
    </row>
    <row r="785" spans="1:39" ht="10.5" customHeight="1" x14ac:dyDescent="0.2">
      <c r="A785" s="4"/>
      <c r="B785" s="4"/>
      <c r="C785" s="7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5"/>
    </row>
    <row r="786" spans="1:39" ht="10.5" customHeight="1" x14ac:dyDescent="0.2">
      <c r="A786" s="4"/>
      <c r="B786" s="4"/>
      <c r="C786" s="7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5"/>
    </row>
    <row r="787" spans="1:39" ht="10.5" customHeight="1" x14ac:dyDescent="0.2">
      <c r="A787" s="4"/>
      <c r="B787" s="4"/>
      <c r="C787" s="7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5"/>
    </row>
    <row r="788" spans="1:39" ht="10.5" customHeight="1" x14ac:dyDescent="0.2">
      <c r="A788" s="4"/>
      <c r="B788" s="4"/>
      <c r="C788" s="7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5"/>
    </row>
    <row r="789" spans="1:39" ht="10.5" customHeight="1" x14ac:dyDescent="0.2">
      <c r="A789" s="4"/>
      <c r="B789" s="4"/>
      <c r="C789" s="7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5"/>
    </row>
    <row r="790" spans="1:39" ht="10.5" customHeight="1" x14ac:dyDescent="0.2">
      <c r="A790" s="4"/>
      <c r="B790" s="4"/>
      <c r="C790" s="7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5"/>
    </row>
    <row r="791" spans="1:39" ht="10.5" customHeight="1" x14ac:dyDescent="0.2">
      <c r="A791" s="4"/>
      <c r="B791" s="4"/>
      <c r="C791" s="7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5"/>
    </row>
    <row r="792" spans="1:39" ht="10.5" customHeight="1" x14ac:dyDescent="0.2">
      <c r="A792" s="4"/>
      <c r="B792" s="4"/>
      <c r="C792" s="7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5"/>
    </row>
    <row r="793" spans="1:39" ht="10.5" customHeight="1" x14ac:dyDescent="0.2">
      <c r="A793" s="4"/>
      <c r="B793" s="4"/>
      <c r="C793" s="7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5"/>
    </row>
    <row r="794" spans="1:39" ht="10.5" customHeight="1" x14ac:dyDescent="0.2">
      <c r="A794" s="4"/>
      <c r="B794" s="4"/>
      <c r="C794" s="7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5"/>
    </row>
    <row r="795" spans="1:39" ht="10.5" customHeight="1" x14ac:dyDescent="0.2">
      <c r="A795" s="4"/>
      <c r="B795" s="4"/>
      <c r="C795" s="7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5"/>
    </row>
    <row r="796" spans="1:39" ht="10.5" customHeight="1" x14ac:dyDescent="0.2">
      <c r="A796" s="4"/>
      <c r="B796" s="4"/>
      <c r="C796" s="7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5"/>
    </row>
    <row r="797" spans="1:39" ht="10.5" customHeight="1" x14ac:dyDescent="0.2">
      <c r="A797" s="4"/>
      <c r="B797" s="4"/>
      <c r="C797" s="7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5"/>
    </row>
    <row r="798" spans="1:39" ht="10.5" customHeight="1" x14ac:dyDescent="0.2">
      <c r="A798" s="4"/>
      <c r="B798" s="4"/>
      <c r="C798" s="7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5"/>
    </row>
    <row r="799" spans="1:39" ht="10.5" customHeight="1" x14ac:dyDescent="0.2">
      <c r="A799" s="4"/>
      <c r="B799" s="4"/>
      <c r="C799" s="7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5"/>
    </row>
    <row r="800" spans="1:39" ht="10.5" customHeight="1" x14ac:dyDescent="0.2">
      <c r="A800" s="4"/>
      <c r="B800" s="4"/>
      <c r="C800" s="7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5"/>
    </row>
    <row r="801" spans="1:39" ht="10.5" customHeight="1" x14ac:dyDescent="0.2">
      <c r="A801" s="4"/>
      <c r="B801" s="4"/>
      <c r="C801" s="7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5"/>
    </row>
    <row r="802" spans="1:39" ht="10.5" customHeight="1" x14ac:dyDescent="0.2">
      <c r="A802" s="4"/>
      <c r="B802" s="4"/>
      <c r="C802" s="7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5"/>
    </row>
    <row r="803" spans="1:39" ht="10.5" customHeight="1" x14ac:dyDescent="0.2">
      <c r="A803" s="4"/>
      <c r="B803" s="4"/>
      <c r="C803" s="7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5"/>
    </row>
    <row r="804" spans="1:39" ht="10.5" customHeight="1" x14ac:dyDescent="0.2">
      <c r="A804" s="4"/>
      <c r="B804" s="4"/>
      <c r="C804" s="7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5"/>
    </row>
    <row r="805" spans="1:39" ht="10.5" customHeight="1" x14ac:dyDescent="0.2">
      <c r="A805" s="4"/>
      <c r="B805" s="4"/>
      <c r="C805" s="7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5"/>
    </row>
    <row r="806" spans="1:39" ht="10.5" customHeight="1" x14ac:dyDescent="0.2">
      <c r="A806" s="4"/>
      <c r="B806" s="4"/>
      <c r="C806" s="7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5"/>
    </row>
    <row r="807" spans="1:39" ht="10.5" customHeight="1" x14ac:dyDescent="0.2">
      <c r="A807" s="4"/>
      <c r="B807" s="4"/>
      <c r="C807" s="7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5"/>
    </row>
    <row r="808" spans="1:39" ht="10.5" customHeight="1" x14ac:dyDescent="0.2">
      <c r="A808" s="4"/>
      <c r="B808" s="4"/>
      <c r="C808" s="7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5"/>
    </row>
    <row r="809" spans="1:39" ht="10.5" customHeight="1" x14ac:dyDescent="0.2">
      <c r="A809" s="4"/>
      <c r="B809" s="4"/>
      <c r="C809" s="7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5"/>
    </row>
    <row r="810" spans="1:39" ht="10.5" customHeight="1" x14ac:dyDescent="0.2">
      <c r="A810" s="4"/>
      <c r="B810" s="4"/>
      <c r="C810" s="7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5"/>
    </row>
    <row r="811" spans="1:39" ht="10.5" customHeight="1" x14ac:dyDescent="0.2">
      <c r="A811" s="4"/>
      <c r="B811" s="4"/>
      <c r="C811" s="7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5"/>
    </row>
    <row r="812" spans="1:39" ht="10.5" customHeight="1" x14ac:dyDescent="0.2">
      <c r="A812" s="4"/>
      <c r="B812" s="4"/>
      <c r="C812" s="7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5"/>
    </row>
    <row r="813" spans="1:39" ht="10.5" customHeight="1" x14ac:dyDescent="0.2">
      <c r="A813" s="4"/>
      <c r="B813" s="4"/>
      <c r="C813" s="7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5"/>
    </row>
    <row r="814" spans="1:39" ht="10.5" customHeight="1" x14ac:dyDescent="0.2">
      <c r="A814" s="4"/>
      <c r="B814" s="4"/>
      <c r="C814" s="7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5"/>
    </row>
    <row r="815" spans="1:39" ht="10.5" customHeight="1" x14ac:dyDescent="0.2">
      <c r="A815" s="4"/>
      <c r="B815" s="4"/>
      <c r="C815" s="7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5"/>
    </row>
    <row r="816" spans="1:39" ht="10.5" customHeight="1" x14ac:dyDescent="0.2">
      <c r="A816" s="4"/>
      <c r="B816" s="4"/>
      <c r="C816" s="7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5"/>
    </row>
    <row r="817" spans="1:39" ht="10.5" customHeight="1" x14ac:dyDescent="0.2">
      <c r="A817" s="4"/>
      <c r="B817" s="4"/>
      <c r="C817" s="7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5"/>
    </row>
    <row r="818" spans="1:39" ht="10.5" customHeight="1" x14ac:dyDescent="0.2">
      <c r="A818" s="4"/>
      <c r="B818" s="4"/>
      <c r="C818" s="7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5"/>
    </row>
    <row r="819" spans="1:39" ht="10.5" customHeight="1" x14ac:dyDescent="0.2">
      <c r="A819" s="4"/>
      <c r="B819" s="4"/>
      <c r="C819" s="7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5"/>
    </row>
    <row r="820" spans="1:39" ht="10.5" customHeight="1" x14ac:dyDescent="0.2">
      <c r="A820" s="4"/>
      <c r="B820" s="4"/>
      <c r="C820" s="7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5"/>
    </row>
    <row r="821" spans="1:39" ht="10.5" customHeight="1" x14ac:dyDescent="0.2">
      <c r="A821" s="4"/>
      <c r="B821" s="4"/>
      <c r="C821" s="7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5"/>
    </row>
    <row r="822" spans="1:39" ht="10.5" customHeight="1" x14ac:dyDescent="0.2">
      <c r="A822" s="4"/>
      <c r="B822" s="4"/>
      <c r="C822" s="7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5"/>
    </row>
    <row r="823" spans="1:39" ht="10.5" customHeight="1" x14ac:dyDescent="0.2">
      <c r="A823" s="4"/>
      <c r="B823" s="4"/>
      <c r="C823" s="7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5"/>
    </row>
    <row r="824" spans="1:39" ht="10.5" customHeight="1" x14ac:dyDescent="0.2">
      <c r="A824" s="4"/>
      <c r="B824" s="4"/>
      <c r="C824" s="7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5"/>
    </row>
    <row r="825" spans="1:39" ht="10.5" customHeight="1" x14ac:dyDescent="0.2">
      <c r="A825" s="4"/>
      <c r="B825" s="4"/>
      <c r="C825" s="7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5"/>
    </row>
    <row r="826" spans="1:39" ht="10.5" customHeight="1" x14ac:dyDescent="0.2">
      <c r="A826" s="4"/>
      <c r="B826" s="4"/>
      <c r="C826" s="7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5"/>
    </row>
    <row r="827" spans="1:39" ht="10.5" customHeight="1" x14ac:dyDescent="0.2">
      <c r="A827" s="4"/>
      <c r="B827" s="4"/>
      <c r="C827" s="7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5"/>
    </row>
    <row r="828" spans="1:39" ht="10.5" customHeight="1" x14ac:dyDescent="0.2">
      <c r="A828" s="4"/>
      <c r="B828" s="4"/>
      <c r="C828" s="7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5"/>
    </row>
    <row r="829" spans="1:39" ht="10.5" customHeight="1" x14ac:dyDescent="0.2">
      <c r="A829" s="4"/>
      <c r="B829" s="4"/>
      <c r="C829" s="7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5"/>
    </row>
    <row r="830" spans="1:39" ht="10.5" customHeight="1" x14ac:dyDescent="0.2">
      <c r="A830" s="4"/>
      <c r="B830" s="4"/>
      <c r="C830" s="7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5"/>
    </row>
    <row r="831" spans="1:39" ht="10.5" customHeight="1" x14ac:dyDescent="0.2">
      <c r="A831" s="4"/>
      <c r="B831" s="4"/>
      <c r="C831" s="7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5"/>
    </row>
    <row r="832" spans="1:39" ht="10.5" customHeight="1" x14ac:dyDescent="0.2">
      <c r="A832" s="4"/>
      <c r="B832" s="4"/>
      <c r="C832" s="7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5"/>
    </row>
    <row r="833" spans="1:39" ht="10.5" customHeight="1" x14ac:dyDescent="0.2">
      <c r="A833" s="4"/>
      <c r="B833" s="4"/>
      <c r="C833" s="7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5"/>
    </row>
    <row r="834" spans="1:39" ht="10.5" customHeight="1" x14ac:dyDescent="0.2">
      <c r="A834" s="4"/>
      <c r="B834" s="4"/>
      <c r="C834" s="7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5"/>
    </row>
    <row r="835" spans="1:39" ht="10.5" customHeight="1" x14ac:dyDescent="0.2">
      <c r="A835" s="4"/>
      <c r="B835" s="4"/>
      <c r="C835" s="7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5"/>
    </row>
    <row r="836" spans="1:39" ht="10.5" customHeight="1" x14ac:dyDescent="0.2">
      <c r="A836" s="4"/>
      <c r="B836" s="4"/>
      <c r="C836" s="7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5"/>
    </row>
    <row r="837" spans="1:39" ht="10.5" customHeight="1" x14ac:dyDescent="0.2">
      <c r="A837" s="4"/>
      <c r="B837" s="4"/>
      <c r="C837" s="7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5"/>
    </row>
    <row r="838" spans="1:39" ht="10.5" customHeight="1" x14ac:dyDescent="0.2">
      <c r="A838" s="4"/>
      <c r="B838" s="4"/>
      <c r="C838" s="7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5"/>
    </row>
    <row r="839" spans="1:39" ht="10.5" customHeight="1" x14ac:dyDescent="0.2">
      <c r="A839" s="4"/>
      <c r="B839" s="4"/>
      <c r="C839" s="7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5"/>
    </row>
    <row r="840" spans="1:39" ht="10.5" customHeight="1" x14ac:dyDescent="0.2">
      <c r="A840" s="4"/>
      <c r="B840" s="4"/>
      <c r="C840" s="7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5"/>
    </row>
    <row r="841" spans="1:39" ht="10.5" customHeight="1" x14ac:dyDescent="0.2">
      <c r="A841" s="4"/>
      <c r="B841" s="4"/>
      <c r="C841" s="7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5"/>
    </row>
    <row r="842" spans="1:39" ht="10.5" customHeight="1" x14ac:dyDescent="0.2">
      <c r="A842" s="4"/>
      <c r="B842" s="4"/>
      <c r="C842" s="7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5"/>
    </row>
    <row r="843" spans="1:39" ht="10.5" customHeight="1" x14ac:dyDescent="0.2">
      <c r="A843" s="4"/>
      <c r="B843" s="4"/>
      <c r="C843" s="7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5"/>
    </row>
    <row r="844" spans="1:39" ht="10.5" customHeight="1" x14ac:dyDescent="0.2">
      <c r="A844" s="4"/>
      <c r="B844" s="4"/>
      <c r="C844" s="7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5"/>
    </row>
    <row r="845" spans="1:39" ht="10.5" customHeight="1" x14ac:dyDescent="0.2">
      <c r="A845" s="4"/>
      <c r="B845" s="4"/>
      <c r="C845" s="7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5"/>
    </row>
    <row r="846" spans="1:39" ht="10.5" customHeight="1" x14ac:dyDescent="0.2">
      <c r="A846" s="4"/>
      <c r="B846" s="4"/>
      <c r="C846" s="7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5"/>
    </row>
    <row r="847" spans="1:39" ht="10.5" customHeight="1" x14ac:dyDescent="0.2">
      <c r="A847" s="4"/>
      <c r="B847" s="4"/>
      <c r="C847" s="7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5"/>
    </row>
    <row r="848" spans="1:39" ht="10.5" customHeight="1" x14ac:dyDescent="0.2">
      <c r="A848" s="4"/>
      <c r="B848" s="4"/>
      <c r="C848" s="7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5"/>
    </row>
    <row r="849" spans="1:39" ht="10.5" customHeight="1" x14ac:dyDescent="0.2">
      <c r="A849" s="4"/>
      <c r="B849" s="4"/>
      <c r="C849" s="7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5"/>
    </row>
    <row r="850" spans="1:39" ht="10.5" customHeight="1" x14ac:dyDescent="0.2">
      <c r="A850" s="4"/>
      <c r="B850" s="4"/>
      <c r="C850" s="7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5"/>
    </row>
    <row r="851" spans="1:39" ht="10.5" customHeight="1" x14ac:dyDescent="0.2">
      <c r="A851" s="4"/>
      <c r="B851" s="4"/>
      <c r="C851" s="7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5"/>
    </row>
    <row r="852" spans="1:39" ht="10.5" customHeight="1" x14ac:dyDescent="0.2">
      <c r="A852" s="4"/>
      <c r="B852" s="4"/>
      <c r="C852" s="7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5"/>
    </row>
    <row r="853" spans="1:39" ht="10.5" customHeight="1" x14ac:dyDescent="0.2">
      <c r="A853" s="4"/>
      <c r="B853" s="4"/>
      <c r="C853" s="7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5"/>
    </row>
    <row r="854" spans="1:39" ht="10.5" customHeight="1" x14ac:dyDescent="0.2">
      <c r="A854" s="4"/>
      <c r="B854" s="4"/>
      <c r="C854" s="7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5"/>
    </row>
    <row r="855" spans="1:39" ht="10.5" customHeight="1" x14ac:dyDescent="0.2">
      <c r="A855" s="4"/>
      <c r="B855" s="4"/>
      <c r="C855" s="7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5"/>
    </row>
    <row r="856" spans="1:39" ht="10.5" customHeight="1" x14ac:dyDescent="0.2">
      <c r="A856" s="4"/>
      <c r="B856" s="4"/>
      <c r="C856" s="7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5"/>
    </row>
    <row r="857" spans="1:39" ht="10.5" customHeight="1" x14ac:dyDescent="0.2">
      <c r="A857" s="4"/>
      <c r="B857" s="4"/>
      <c r="C857" s="7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5"/>
    </row>
    <row r="858" spans="1:39" ht="10.5" customHeight="1" x14ac:dyDescent="0.2">
      <c r="A858" s="4"/>
      <c r="B858" s="4"/>
      <c r="C858" s="7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5"/>
    </row>
    <row r="859" spans="1:39" ht="10.5" customHeight="1" x14ac:dyDescent="0.2">
      <c r="A859" s="4"/>
      <c r="B859" s="4"/>
      <c r="C859" s="7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5"/>
    </row>
    <row r="860" spans="1:39" ht="10.5" customHeight="1" x14ac:dyDescent="0.2">
      <c r="A860" s="4"/>
      <c r="B860" s="4"/>
      <c r="C860" s="7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5"/>
    </row>
    <row r="861" spans="1:39" ht="10.5" customHeight="1" x14ac:dyDescent="0.2">
      <c r="A861" s="4"/>
      <c r="B861" s="4"/>
      <c r="C861" s="7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5"/>
    </row>
    <row r="862" spans="1:39" ht="10.5" customHeight="1" x14ac:dyDescent="0.2">
      <c r="A862" s="4"/>
      <c r="B862" s="4"/>
      <c r="C862" s="7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5"/>
    </row>
    <row r="863" spans="1:39" ht="10.5" customHeight="1" x14ac:dyDescent="0.2">
      <c r="A863" s="4"/>
      <c r="B863" s="4"/>
      <c r="C863" s="7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5"/>
    </row>
    <row r="864" spans="1:39" ht="10.5" customHeight="1" x14ac:dyDescent="0.2">
      <c r="A864" s="4"/>
      <c r="B864" s="4"/>
      <c r="C864" s="7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5"/>
    </row>
    <row r="865" spans="1:39" ht="10.5" customHeight="1" x14ac:dyDescent="0.2">
      <c r="A865" s="4"/>
      <c r="B865" s="4"/>
      <c r="C865" s="7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5"/>
    </row>
    <row r="866" spans="1:39" ht="10.5" customHeight="1" x14ac:dyDescent="0.2">
      <c r="A866" s="4"/>
      <c r="B866" s="4"/>
      <c r="C866" s="7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5"/>
    </row>
    <row r="867" spans="1:39" ht="10.5" customHeight="1" x14ac:dyDescent="0.2">
      <c r="A867" s="4"/>
      <c r="B867" s="4"/>
      <c r="C867" s="7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5"/>
    </row>
    <row r="868" spans="1:39" ht="10.5" customHeight="1" x14ac:dyDescent="0.2">
      <c r="A868" s="4"/>
      <c r="B868" s="4"/>
      <c r="C868" s="7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5"/>
    </row>
    <row r="869" spans="1:39" ht="10.5" customHeight="1" x14ac:dyDescent="0.2">
      <c r="A869" s="4"/>
      <c r="B869" s="4"/>
      <c r="C869" s="7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5"/>
    </row>
    <row r="870" spans="1:39" ht="10.5" customHeight="1" x14ac:dyDescent="0.2">
      <c r="A870" s="4"/>
      <c r="B870" s="4"/>
      <c r="C870" s="7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5"/>
    </row>
    <row r="871" spans="1:39" ht="10.5" customHeight="1" x14ac:dyDescent="0.2">
      <c r="A871" s="4"/>
      <c r="B871" s="4"/>
      <c r="C871" s="7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5"/>
    </row>
    <row r="872" spans="1:39" ht="10.5" customHeight="1" x14ac:dyDescent="0.2">
      <c r="A872" s="4"/>
      <c r="B872" s="4"/>
      <c r="C872" s="7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5"/>
    </row>
    <row r="873" spans="1:39" ht="10.5" customHeight="1" x14ac:dyDescent="0.2">
      <c r="A873" s="4"/>
      <c r="B873" s="4"/>
      <c r="C873" s="7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5"/>
    </row>
    <row r="874" spans="1:39" ht="10.5" customHeight="1" x14ac:dyDescent="0.2">
      <c r="A874" s="4"/>
      <c r="B874" s="4"/>
      <c r="C874" s="7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5"/>
    </row>
    <row r="875" spans="1:39" ht="10.5" customHeight="1" x14ac:dyDescent="0.2">
      <c r="A875" s="4"/>
      <c r="B875" s="4"/>
      <c r="C875" s="7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5"/>
    </row>
    <row r="876" spans="1:39" ht="10.5" customHeight="1" x14ac:dyDescent="0.2">
      <c r="A876" s="4"/>
      <c r="B876" s="4"/>
      <c r="C876" s="7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5"/>
    </row>
    <row r="877" spans="1:39" ht="10.5" customHeight="1" x14ac:dyDescent="0.2">
      <c r="A877" s="4"/>
      <c r="B877" s="4"/>
      <c r="C877" s="7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5"/>
    </row>
    <row r="878" spans="1:39" ht="10.5" customHeight="1" x14ac:dyDescent="0.2">
      <c r="A878" s="4"/>
      <c r="B878" s="4"/>
      <c r="C878" s="7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5"/>
    </row>
    <row r="879" spans="1:39" ht="10.5" customHeight="1" x14ac:dyDescent="0.2">
      <c r="A879" s="4"/>
      <c r="B879" s="4"/>
      <c r="C879" s="7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5"/>
    </row>
    <row r="880" spans="1:39" ht="10.5" customHeight="1" x14ac:dyDescent="0.2">
      <c r="A880" s="4"/>
      <c r="B880" s="4"/>
      <c r="C880" s="7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5"/>
    </row>
    <row r="881" spans="1:39" ht="10.5" customHeight="1" x14ac:dyDescent="0.2">
      <c r="A881" s="4"/>
      <c r="B881" s="4"/>
      <c r="C881" s="7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5"/>
    </row>
    <row r="882" spans="1:39" ht="10.5" customHeight="1" x14ac:dyDescent="0.2">
      <c r="A882" s="4"/>
      <c r="B882" s="4"/>
      <c r="C882" s="7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5"/>
    </row>
    <row r="883" spans="1:39" ht="10.5" customHeight="1" x14ac:dyDescent="0.2">
      <c r="A883" s="4"/>
      <c r="B883" s="4"/>
      <c r="C883" s="7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5"/>
    </row>
    <row r="884" spans="1:39" ht="10.5" customHeight="1" x14ac:dyDescent="0.2">
      <c r="A884" s="4"/>
      <c r="B884" s="4"/>
      <c r="C884" s="7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5"/>
    </row>
    <row r="885" spans="1:39" ht="10.5" customHeight="1" x14ac:dyDescent="0.2">
      <c r="A885" s="4"/>
      <c r="B885" s="4"/>
      <c r="C885" s="7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5"/>
    </row>
    <row r="886" spans="1:39" ht="10.5" customHeight="1" x14ac:dyDescent="0.2">
      <c r="A886" s="4"/>
      <c r="B886" s="4"/>
      <c r="C886" s="7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5"/>
    </row>
    <row r="887" spans="1:39" ht="10.5" customHeight="1" x14ac:dyDescent="0.2">
      <c r="A887" s="4"/>
      <c r="B887" s="4"/>
      <c r="C887" s="7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5"/>
    </row>
    <row r="888" spans="1:39" ht="10.5" customHeight="1" x14ac:dyDescent="0.2">
      <c r="A888" s="4"/>
      <c r="B888" s="4"/>
      <c r="C888" s="7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5"/>
    </row>
    <row r="889" spans="1:39" ht="10.5" customHeight="1" x14ac:dyDescent="0.2">
      <c r="A889" s="4"/>
      <c r="B889" s="4"/>
      <c r="C889" s="7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5"/>
    </row>
    <row r="890" spans="1:39" ht="10.5" customHeight="1" x14ac:dyDescent="0.2">
      <c r="A890" s="4"/>
      <c r="B890" s="4"/>
      <c r="C890" s="7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5"/>
    </row>
    <row r="891" spans="1:39" ht="10.5" customHeight="1" x14ac:dyDescent="0.2">
      <c r="A891" s="4"/>
      <c r="B891" s="4"/>
      <c r="C891" s="7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5"/>
    </row>
    <row r="892" spans="1:39" ht="10.5" customHeight="1" x14ac:dyDescent="0.2">
      <c r="A892" s="4"/>
      <c r="B892" s="4"/>
      <c r="C892" s="7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5"/>
    </row>
    <row r="893" spans="1:39" ht="10.5" customHeight="1" x14ac:dyDescent="0.2">
      <c r="A893" s="4"/>
      <c r="B893" s="4"/>
      <c r="C893" s="7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5"/>
    </row>
    <row r="894" spans="1:39" ht="10.5" customHeight="1" x14ac:dyDescent="0.2">
      <c r="A894" s="4"/>
      <c r="B894" s="4"/>
      <c r="C894" s="7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5"/>
    </row>
    <row r="895" spans="1:39" ht="10.5" customHeight="1" x14ac:dyDescent="0.2">
      <c r="A895" s="4"/>
      <c r="B895" s="4"/>
      <c r="C895" s="7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5"/>
    </row>
    <row r="896" spans="1:39" ht="10.5" customHeight="1" x14ac:dyDescent="0.2">
      <c r="A896" s="4"/>
      <c r="B896" s="4"/>
      <c r="C896" s="7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5"/>
    </row>
    <row r="897" spans="1:39" ht="10.5" customHeight="1" x14ac:dyDescent="0.2">
      <c r="A897" s="4"/>
      <c r="B897" s="4"/>
      <c r="C897" s="7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5"/>
    </row>
    <row r="898" spans="1:39" ht="10.5" customHeight="1" x14ac:dyDescent="0.2">
      <c r="A898" s="4"/>
      <c r="B898" s="4"/>
      <c r="C898" s="7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5"/>
    </row>
    <row r="899" spans="1:39" ht="10.5" customHeight="1" x14ac:dyDescent="0.2">
      <c r="A899" s="4"/>
      <c r="B899" s="4"/>
      <c r="C899" s="7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5"/>
    </row>
    <row r="900" spans="1:39" ht="10.5" customHeight="1" x14ac:dyDescent="0.2">
      <c r="A900" s="4"/>
      <c r="B900" s="4"/>
      <c r="C900" s="7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5"/>
    </row>
    <row r="901" spans="1:39" ht="10.5" customHeight="1" x14ac:dyDescent="0.2">
      <c r="A901" s="4"/>
      <c r="B901" s="4"/>
      <c r="C901" s="7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5"/>
    </row>
    <row r="902" spans="1:39" ht="10.5" customHeight="1" x14ac:dyDescent="0.2">
      <c r="A902" s="4"/>
      <c r="B902" s="4"/>
      <c r="C902" s="7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5"/>
    </row>
    <row r="903" spans="1:39" ht="10.5" customHeight="1" x14ac:dyDescent="0.2">
      <c r="A903" s="4"/>
      <c r="B903" s="4"/>
      <c r="C903" s="7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5"/>
    </row>
    <row r="904" spans="1:39" ht="10.5" customHeight="1" x14ac:dyDescent="0.2">
      <c r="A904" s="4"/>
      <c r="B904" s="4"/>
      <c r="C904" s="7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5"/>
    </row>
    <row r="905" spans="1:39" ht="10.5" customHeight="1" x14ac:dyDescent="0.2">
      <c r="A905" s="4"/>
      <c r="B905" s="4"/>
      <c r="C905" s="7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5"/>
    </row>
    <row r="906" spans="1:39" ht="10.5" customHeight="1" x14ac:dyDescent="0.2">
      <c r="A906" s="4"/>
      <c r="B906" s="4"/>
      <c r="C906" s="7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5"/>
    </row>
    <row r="907" spans="1:39" ht="10.5" customHeight="1" x14ac:dyDescent="0.2">
      <c r="A907" s="4"/>
      <c r="B907" s="4"/>
      <c r="C907" s="7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5"/>
    </row>
    <row r="908" spans="1:39" ht="10.5" customHeight="1" x14ac:dyDescent="0.2">
      <c r="A908" s="4"/>
      <c r="B908" s="4"/>
      <c r="C908" s="7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5"/>
    </row>
    <row r="909" spans="1:39" ht="10.5" customHeight="1" x14ac:dyDescent="0.2">
      <c r="A909" s="4"/>
      <c r="B909" s="4"/>
      <c r="C909" s="7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5"/>
    </row>
    <row r="910" spans="1:39" ht="10.5" customHeight="1" x14ac:dyDescent="0.2">
      <c r="A910" s="4"/>
      <c r="B910" s="4"/>
      <c r="C910" s="7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5"/>
    </row>
    <row r="911" spans="1:39" ht="10.5" customHeight="1" x14ac:dyDescent="0.2">
      <c r="A911" s="4"/>
      <c r="B911" s="4"/>
      <c r="C911" s="7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5"/>
    </row>
    <row r="912" spans="1:39" ht="10.5" customHeight="1" x14ac:dyDescent="0.2">
      <c r="A912" s="4"/>
      <c r="B912" s="4"/>
      <c r="C912" s="7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5"/>
    </row>
    <row r="913" spans="1:39" ht="10.5" customHeight="1" x14ac:dyDescent="0.2">
      <c r="A913" s="4"/>
      <c r="B913" s="4"/>
      <c r="C913" s="7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5"/>
    </row>
    <row r="914" spans="1:39" ht="10.5" customHeight="1" x14ac:dyDescent="0.2">
      <c r="A914" s="4"/>
      <c r="B914" s="4"/>
      <c r="C914" s="7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5"/>
    </row>
    <row r="915" spans="1:39" ht="10.5" customHeight="1" x14ac:dyDescent="0.2">
      <c r="A915" s="4"/>
      <c r="B915" s="4"/>
      <c r="C915" s="7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5"/>
    </row>
    <row r="916" spans="1:39" ht="10.5" customHeight="1" x14ac:dyDescent="0.2">
      <c r="A916" s="4"/>
      <c r="B916" s="4"/>
      <c r="C916" s="7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5"/>
    </row>
    <row r="917" spans="1:39" ht="10.5" customHeight="1" x14ac:dyDescent="0.2">
      <c r="A917" s="4"/>
      <c r="B917" s="4"/>
      <c r="C917" s="7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5"/>
    </row>
    <row r="918" spans="1:39" ht="10.5" customHeight="1" x14ac:dyDescent="0.2">
      <c r="A918" s="4"/>
      <c r="B918" s="4"/>
      <c r="C918" s="7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5"/>
    </row>
    <row r="919" spans="1:39" ht="10.5" customHeight="1" x14ac:dyDescent="0.2">
      <c r="A919" s="4"/>
      <c r="B919" s="4"/>
      <c r="C919" s="7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5"/>
    </row>
    <row r="920" spans="1:39" ht="10.5" customHeight="1" x14ac:dyDescent="0.2">
      <c r="A920" s="4"/>
      <c r="B920" s="4"/>
      <c r="C920" s="7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5"/>
    </row>
    <row r="921" spans="1:39" ht="10.5" customHeight="1" x14ac:dyDescent="0.2">
      <c r="A921" s="4"/>
      <c r="B921" s="4"/>
      <c r="C921" s="7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5"/>
    </row>
    <row r="922" spans="1:39" ht="10.5" customHeight="1" x14ac:dyDescent="0.2">
      <c r="A922" s="4"/>
      <c r="B922" s="4"/>
      <c r="C922" s="7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5"/>
    </row>
    <row r="923" spans="1:39" ht="10.5" customHeight="1" x14ac:dyDescent="0.2">
      <c r="A923" s="4"/>
      <c r="B923" s="4"/>
      <c r="C923" s="7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5"/>
    </row>
    <row r="924" spans="1:39" ht="10.5" customHeight="1" x14ac:dyDescent="0.2">
      <c r="A924" s="4"/>
      <c r="B924" s="4"/>
      <c r="C924" s="7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5"/>
    </row>
    <row r="925" spans="1:39" ht="10.5" customHeight="1" x14ac:dyDescent="0.2">
      <c r="A925" s="4"/>
      <c r="B925" s="4"/>
      <c r="C925" s="7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5"/>
    </row>
    <row r="926" spans="1:39" ht="10.5" customHeight="1" x14ac:dyDescent="0.2">
      <c r="A926" s="4"/>
      <c r="B926" s="4"/>
      <c r="C926" s="7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5"/>
    </row>
    <row r="927" spans="1:39" ht="10.5" customHeight="1" x14ac:dyDescent="0.2">
      <c r="A927" s="4"/>
      <c r="B927" s="4"/>
      <c r="C927" s="7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5"/>
    </row>
    <row r="928" spans="1:39" ht="10.5" customHeight="1" x14ac:dyDescent="0.2">
      <c r="A928" s="4"/>
      <c r="B928" s="4"/>
      <c r="C928" s="7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5"/>
    </row>
    <row r="929" spans="1:39" ht="10.5" customHeight="1" x14ac:dyDescent="0.2">
      <c r="A929" s="4"/>
      <c r="B929" s="4"/>
      <c r="C929" s="7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5"/>
    </row>
    <row r="930" spans="1:39" ht="10.5" customHeight="1" x14ac:dyDescent="0.2">
      <c r="A930" s="4"/>
      <c r="B930" s="4"/>
      <c r="C930" s="7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5"/>
    </row>
    <row r="931" spans="1:39" ht="10.5" customHeight="1" x14ac:dyDescent="0.2">
      <c r="A931" s="4"/>
      <c r="B931" s="4"/>
      <c r="C931" s="7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5"/>
    </row>
    <row r="932" spans="1:39" ht="10.5" customHeight="1" x14ac:dyDescent="0.2">
      <c r="A932" s="4"/>
      <c r="B932" s="4"/>
      <c r="C932" s="7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5"/>
    </row>
    <row r="933" spans="1:39" ht="10.5" customHeight="1" x14ac:dyDescent="0.2">
      <c r="A933" s="4"/>
      <c r="B933" s="4"/>
      <c r="C933" s="7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5"/>
    </row>
    <row r="934" spans="1:39" ht="10.5" customHeight="1" x14ac:dyDescent="0.2">
      <c r="A934" s="4"/>
      <c r="B934" s="4"/>
      <c r="C934" s="7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5"/>
    </row>
    <row r="935" spans="1:39" ht="10.5" customHeight="1" x14ac:dyDescent="0.2">
      <c r="A935" s="4"/>
      <c r="B935" s="4"/>
      <c r="C935" s="7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5"/>
    </row>
    <row r="936" spans="1:39" ht="10.5" customHeight="1" x14ac:dyDescent="0.2">
      <c r="A936" s="4"/>
      <c r="B936" s="4"/>
      <c r="C936" s="7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5"/>
    </row>
    <row r="937" spans="1:39" ht="10.5" customHeight="1" x14ac:dyDescent="0.2">
      <c r="A937" s="4"/>
      <c r="B937" s="4"/>
      <c r="C937" s="7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5"/>
    </row>
    <row r="938" spans="1:39" ht="10.5" customHeight="1" x14ac:dyDescent="0.2">
      <c r="A938" s="4"/>
      <c r="B938" s="4"/>
      <c r="C938" s="7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5"/>
    </row>
    <row r="939" spans="1:39" ht="10.5" customHeight="1" x14ac:dyDescent="0.2">
      <c r="A939" s="4"/>
      <c r="B939" s="4"/>
      <c r="C939" s="7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5"/>
    </row>
    <row r="940" spans="1:39" ht="10.5" customHeight="1" x14ac:dyDescent="0.2">
      <c r="A940" s="4"/>
      <c r="B940" s="4"/>
      <c r="C940" s="7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5"/>
    </row>
    <row r="941" spans="1:39" ht="10.5" customHeight="1" x14ac:dyDescent="0.2">
      <c r="A941" s="4"/>
      <c r="B941" s="4"/>
      <c r="C941" s="7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5"/>
    </row>
    <row r="942" spans="1:39" ht="10.5" customHeight="1" x14ac:dyDescent="0.2">
      <c r="A942" s="4"/>
      <c r="B942" s="4"/>
      <c r="C942" s="7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5"/>
    </row>
    <row r="943" spans="1:39" ht="10.5" customHeight="1" x14ac:dyDescent="0.2">
      <c r="A943" s="4"/>
      <c r="B943" s="4"/>
      <c r="C943" s="7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5"/>
    </row>
    <row r="944" spans="1:39" ht="10.5" customHeight="1" x14ac:dyDescent="0.2">
      <c r="A944" s="4"/>
      <c r="B944" s="4"/>
      <c r="C944" s="7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5"/>
    </row>
    <row r="945" spans="1:39" ht="10.5" customHeight="1" x14ac:dyDescent="0.2">
      <c r="A945" s="4"/>
      <c r="B945" s="4"/>
      <c r="C945" s="7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5"/>
    </row>
    <row r="946" spans="1:39" ht="10.5" customHeight="1" x14ac:dyDescent="0.2">
      <c r="A946" s="4"/>
      <c r="B946" s="4"/>
      <c r="C946" s="7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5"/>
    </row>
    <row r="947" spans="1:39" ht="10.5" customHeight="1" x14ac:dyDescent="0.2">
      <c r="A947" s="4"/>
      <c r="B947" s="4"/>
      <c r="C947" s="7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5"/>
    </row>
    <row r="948" spans="1:39" ht="10.5" customHeight="1" x14ac:dyDescent="0.2">
      <c r="A948" s="4"/>
      <c r="B948" s="4"/>
      <c r="C948" s="7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5"/>
    </row>
    <row r="949" spans="1:39" ht="10.5" customHeight="1" x14ac:dyDescent="0.2">
      <c r="A949" s="4"/>
      <c r="B949" s="4"/>
      <c r="C949" s="7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5"/>
    </row>
    <row r="950" spans="1:39" ht="10.5" customHeight="1" x14ac:dyDescent="0.2">
      <c r="A950" s="4"/>
      <c r="B950" s="4"/>
      <c r="C950" s="7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5"/>
    </row>
    <row r="951" spans="1:39" ht="10.5" customHeight="1" x14ac:dyDescent="0.2">
      <c r="A951" s="4"/>
      <c r="B951" s="4"/>
      <c r="C951" s="7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5"/>
    </row>
    <row r="952" spans="1:39" ht="10.5" customHeight="1" x14ac:dyDescent="0.2">
      <c r="A952" s="4"/>
      <c r="B952" s="4"/>
      <c r="C952" s="7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5"/>
    </row>
    <row r="953" spans="1:39" ht="10.5" customHeight="1" x14ac:dyDescent="0.2">
      <c r="A953" s="4"/>
      <c r="B953" s="4"/>
      <c r="C953" s="7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5"/>
    </row>
    <row r="954" spans="1:39" ht="10.5" customHeight="1" x14ac:dyDescent="0.2">
      <c r="A954" s="4"/>
      <c r="B954" s="4"/>
      <c r="C954" s="7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5"/>
    </row>
    <row r="955" spans="1:39" ht="10.5" customHeight="1" x14ac:dyDescent="0.2">
      <c r="A955" s="4"/>
      <c r="B955" s="4"/>
      <c r="C955" s="7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5"/>
    </row>
    <row r="956" spans="1:39" ht="10.5" customHeight="1" x14ac:dyDescent="0.2">
      <c r="A956" s="4"/>
      <c r="B956" s="4"/>
      <c r="C956" s="7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5"/>
    </row>
    <row r="957" spans="1:39" ht="10.5" customHeight="1" x14ac:dyDescent="0.2">
      <c r="A957" s="4"/>
      <c r="B957" s="4"/>
      <c r="C957" s="7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5"/>
    </row>
    <row r="958" spans="1:39" ht="10.5" customHeight="1" x14ac:dyDescent="0.2">
      <c r="A958" s="4"/>
      <c r="B958" s="4"/>
      <c r="C958" s="7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5"/>
    </row>
    <row r="959" spans="1:39" ht="10.5" customHeight="1" x14ac:dyDescent="0.2">
      <c r="A959" s="4"/>
      <c r="B959" s="4"/>
      <c r="C959" s="7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5"/>
    </row>
    <row r="960" spans="1:39" ht="10.5" customHeight="1" x14ac:dyDescent="0.2">
      <c r="A960" s="4"/>
      <c r="B960" s="4"/>
      <c r="C960" s="7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5"/>
    </row>
    <row r="961" spans="1:39" ht="10.5" customHeight="1" x14ac:dyDescent="0.2">
      <c r="A961" s="4"/>
      <c r="B961" s="4"/>
      <c r="C961" s="7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5"/>
    </row>
    <row r="962" spans="1:39" ht="10.5" customHeight="1" x14ac:dyDescent="0.2">
      <c r="A962" s="4"/>
      <c r="B962" s="4"/>
      <c r="C962" s="7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5"/>
    </row>
    <row r="963" spans="1:39" ht="10.5" customHeight="1" x14ac:dyDescent="0.2">
      <c r="A963" s="4"/>
      <c r="B963" s="4"/>
      <c r="C963" s="7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5"/>
    </row>
    <row r="964" spans="1:39" ht="10.5" customHeight="1" x14ac:dyDescent="0.2">
      <c r="A964" s="4"/>
      <c r="B964" s="4"/>
      <c r="C964" s="7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5"/>
    </row>
    <row r="965" spans="1:39" ht="10.5" customHeight="1" x14ac:dyDescent="0.2">
      <c r="A965" s="4"/>
      <c r="B965" s="4"/>
      <c r="C965" s="7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5"/>
    </row>
    <row r="966" spans="1:39" ht="10.5" customHeight="1" x14ac:dyDescent="0.2">
      <c r="A966" s="4"/>
      <c r="B966" s="4"/>
      <c r="C966" s="7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5"/>
    </row>
    <row r="967" spans="1:39" ht="10.5" customHeight="1" x14ac:dyDescent="0.2">
      <c r="A967" s="4"/>
      <c r="B967" s="4"/>
      <c r="C967" s="7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5"/>
    </row>
    <row r="968" spans="1:39" ht="10.5" customHeight="1" x14ac:dyDescent="0.2">
      <c r="A968" s="4"/>
      <c r="B968" s="4"/>
      <c r="C968" s="7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5"/>
    </row>
    <row r="969" spans="1:39" ht="10.5" customHeight="1" x14ac:dyDescent="0.2">
      <c r="A969" s="4"/>
      <c r="B969" s="4"/>
      <c r="C969" s="7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5"/>
    </row>
    <row r="970" spans="1:39" ht="10.5" customHeight="1" x14ac:dyDescent="0.2">
      <c r="A970" s="4"/>
      <c r="B970" s="4"/>
      <c r="C970" s="7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5"/>
    </row>
    <row r="971" spans="1:39" ht="10.5" customHeight="1" x14ac:dyDescent="0.2">
      <c r="A971" s="4"/>
      <c r="B971" s="4"/>
      <c r="C971" s="7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5"/>
    </row>
    <row r="972" spans="1:39" ht="10.5" customHeight="1" x14ac:dyDescent="0.2">
      <c r="A972" s="4"/>
      <c r="B972" s="4"/>
      <c r="C972" s="7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5"/>
    </row>
    <row r="973" spans="1:39" ht="10.5" customHeight="1" x14ac:dyDescent="0.2">
      <c r="A973" s="4"/>
      <c r="B973" s="4"/>
      <c r="C973" s="7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5"/>
    </row>
    <row r="974" spans="1:39" ht="10.5" customHeight="1" x14ac:dyDescent="0.2">
      <c r="A974" s="4"/>
      <c r="B974" s="4"/>
      <c r="C974" s="7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5"/>
    </row>
    <row r="975" spans="1:39" ht="10.5" customHeight="1" x14ac:dyDescent="0.2">
      <c r="A975" s="4"/>
      <c r="B975" s="4"/>
      <c r="C975" s="7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5"/>
    </row>
    <row r="976" spans="1:39" ht="10.5" customHeight="1" x14ac:dyDescent="0.2">
      <c r="A976" s="4"/>
      <c r="B976" s="4"/>
      <c r="C976" s="7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5"/>
    </row>
    <row r="977" spans="1:39" ht="10.5" customHeight="1" x14ac:dyDescent="0.2">
      <c r="A977" s="4"/>
      <c r="B977" s="4"/>
      <c r="C977" s="7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5"/>
    </row>
    <row r="978" spans="1:39" ht="10.5" customHeight="1" x14ac:dyDescent="0.2">
      <c r="A978" s="4"/>
      <c r="B978" s="4"/>
      <c r="C978" s="7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5"/>
    </row>
    <row r="979" spans="1:39" ht="10.5" customHeight="1" x14ac:dyDescent="0.2">
      <c r="A979" s="4"/>
      <c r="B979" s="4"/>
      <c r="C979" s="7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5"/>
    </row>
    <row r="980" spans="1:39" ht="10.5" customHeight="1" x14ac:dyDescent="0.2">
      <c r="A980" s="4"/>
      <c r="B980" s="4"/>
      <c r="C980" s="7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5"/>
    </row>
    <row r="981" spans="1:39" ht="10.5" customHeight="1" x14ac:dyDescent="0.2">
      <c r="A981" s="4"/>
      <c r="B981" s="4"/>
      <c r="C981" s="7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5"/>
    </row>
    <row r="982" spans="1:39" ht="10.5" customHeight="1" x14ac:dyDescent="0.2">
      <c r="A982" s="4"/>
      <c r="B982" s="4"/>
      <c r="C982" s="7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5"/>
    </row>
    <row r="983" spans="1:39" ht="10.5" customHeight="1" x14ac:dyDescent="0.2">
      <c r="A983" s="4"/>
      <c r="B983" s="4"/>
      <c r="C983" s="7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5"/>
    </row>
    <row r="984" spans="1:39" ht="10.5" customHeight="1" x14ac:dyDescent="0.2">
      <c r="A984" s="4"/>
      <c r="B984" s="4"/>
      <c r="C984" s="7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5"/>
    </row>
    <row r="985" spans="1:39" ht="10.5" customHeight="1" x14ac:dyDescent="0.2">
      <c r="A985" s="4"/>
      <c r="B985" s="4"/>
      <c r="C985" s="7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5"/>
    </row>
    <row r="986" spans="1:39" ht="10.5" customHeight="1" x14ac:dyDescent="0.2">
      <c r="A986" s="4"/>
      <c r="B986" s="4"/>
      <c r="C986" s="7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5"/>
    </row>
    <row r="987" spans="1:39" ht="10.5" customHeight="1" x14ac:dyDescent="0.2">
      <c r="A987" s="4"/>
      <c r="B987" s="4"/>
      <c r="C987" s="7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5"/>
    </row>
    <row r="988" spans="1:39" ht="10.5" customHeight="1" x14ac:dyDescent="0.2">
      <c r="A988" s="4"/>
      <c r="B988" s="4"/>
      <c r="C988" s="7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5"/>
    </row>
    <row r="989" spans="1:39" ht="10.5" customHeight="1" x14ac:dyDescent="0.2">
      <c r="A989" s="4"/>
      <c r="B989" s="4"/>
      <c r="C989" s="7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5"/>
    </row>
    <row r="990" spans="1:39" ht="10.5" customHeight="1" x14ac:dyDescent="0.2">
      <c r="A990" s="4"/>
      <c r="B990" s="4"/>
      <c r="C990" s="7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5"/>
    </row>
    <row r="991" spans="1:39" ht="10.5" customHeight="1" x14ac:dyDescent="0.2">
      <c r="A991" s="4"/>
      <c r="B991" s="4"/>
      <c r="C991" s="7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5"/>
    </row>
    <row r="992" spans="1:39" ht="10.5" customHeight="1" x14ac:dyDescent="0.2">
      <c r="A992" s="4"/>
      <c r="B992" s="4"/>
      <c r="C992" s="7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5"/>
    </row>
    <row r="993" spans="1:39" ht="10.5" customHeight="1" x14ac:dyDescent="0.2">
      <c r="A993" s="4"/>
      <c r="B993" s="4"/>
      <c r="C993" s="7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5"/>
    </row>
    <row r="994" spans="1:39" ht="10.5" customHeight="1" x14ac:dyDescent="0.2">
      <c r="A994" s="4"/>
      <c r="B994" s="4"/>
      <c r="C994" s="7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5"/>
    </row>
    <row r="995" spans="1:39" ht="10.5" customHeight="1" x14ac:dyDescent="0.2">
      <c r="A995" s="4"/>
      <c r="B995" s="4"/>
      <c r="C995" s="7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5"/>
    </row>
    <row r="996" spans="1:39" ht="10.5" customHeight="1" x14ac:dyDescent="0.2">
      <c r="A996" s="4"/>
      <c r="B996" s="4"/>
      <c r="C996" s="7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5"/>
    </row>
    <row r="997" spans="1:39" ht="10.5" customHeight="1" x14ac:dyDescent="0.2">
      <c r="A997" s="4"/>
      <c r="B997" s="4"/>
      <c r="C997" s="7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5"/>
    </row>
    <row r="998" spans="1:39" ht="10.5" customHeight="1" x14ac:dyDescent="0.2">
      <c r="A998" s="4"/>
      <c r="B998" s="4"/>
      <c r="C998" s="7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5"/>
    </row>
    <row r="999" spans="1:39" ht="10.5" customHeight="1" x14ac:dyDescent="0.2">
      <c r="A999" s="4"/>
      <c r="B999" s="4"/>
      <c r="C999" s="7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5"/>
    </row>
    <row r="1000" spans="1:39" ht="10.5" customHeight="1" x14ac:dyDescent="0.2">
      <c r="A1000" s="4"/>
      <c r="B1000" s="4"/>
      <c r="C1000" s="7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5"/>
    </row>
  </sheetData>
  <mergeCells count="3">
    <mergeCell ref="C6:E6"/>
    <mergeCell ref="F6:AM6"/>
    <mergeCell ref="C20:E20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Yaneth Fabiola Muñoz</dc:creator>
  <cp:lastModifiedBy>Angie Alexandra Hernandez Castaño</cp:lastModifiedBy>
  <dcterms:created xsi:type="dcterms:W3CDTF">2025-07-23T16:45:20Z</dcterms:created>
  <dcterms:modified xsi:type="dcterms:W3CDTF">2025-07-28T21:51:02Z</dcterms:modified>
</cp:coreProperties>
</file>